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16" yWindow="65416" windowWidth="20730" windowHeight="11160" activeTab="0"/>
  </bookViews>
  <sheets>
    <sheet name="法適用_交通・自動車運送事業" sheetId="1" r:id="rId1"/>
    <sheet name="データ" sheetId="2" state="hidden" r:id="rId2"/>
  </sheets>
  <definedNames/>
  <calcPr fullCalcOnLoad="1"/>
</workbook>
</file>

<file path=xl/sharedStrings.xml><?xml version="1.0" encoding="utf-8"?>
<sst xmlns="http://schemas.openxmlformats.org/spreadsheetml/2006/main" count="317" uniqueCount="125">
  <si>
    <t>経営比較分析表（平成30年度決算）</t>
  </si>
  <si>
    <t>業務名</t>
  </si>
  <si>
    <t>業種名</t>
  </si>
  <si>
    <t>事業名</t>
  </si>
  <si>
    <t>管理者の情報</t>
  </si>
  <si>
    <t>年間輸送人員（千人）</t>
  </si>
  <si>
    <t>資金不足比率（％）</t>
  </si>
  <si>
    <t>営業路線（km）</t>
  </si>
  <si>
    <t>年間走行キロ（千km）</t>
  </si>
  <si>
    <t>在籍車両数（両）</t>
  </si>
  <si>
    <t>他会計負担額（千円）</t>
  </si>
  <si>
    <t>職員数（人）</t>
  </si>
  <si>
    <t>管理の委託割合（％）</t>
  </si>
  <si>
    <t>民間事業者の有無</t>
  </si>
  <si>
    <t>地域公共交通網形成計画策定の有無</t>
  </si>
  <si>
    <t>※民間事業者の有無とは、行政区域内で民間バス事業者が運行しているかどうかを指す。</t>
  </si>
  <si>
    <t>分析欄</t>
  </si>
  <si>
    <t>1. 経営の健全性</t>
  </si>
  <si>
    <t>1. 経営の健全性について</t>
  </si>
  <si>
    <t>2. 経営の効率性について</t>
  </si>
  <si>
    <t>2. 経営の効率性</t>
  </si>
  <si>
    <t>全体総括</t>
  </si>
  <si>
    <t>※民間事業者平均値は当該団体が所属する標準原価ブロックの民間平均値</t>
  </si>
  <si>
    <t>自動車運送事業(法適用)</t>
  </si>
  <si>
    <t>項番</t>
  </si>
  <si>
    <t>大項目</t>
  </si>
  <si>
    <t>年度</t>
  </si>
  <si>
    <t>団体コード</t>
  </si>
  <si>
    <t>業務コード</t>
  </si>
  <si>
    <t>業種コード</t>
  </si>
  <si>
    <t>事業コード</t>
  </si>
  <si>
    <t>施設コード</t>
  </si>
  <si>
    <t>基本情報</t>
  </si>
  <si>
    <t>事業の状況</t>
  </si>
  <si>
    <t>独立採算の状況</t>
  </si>
  <si>
    <t>資産及び負債の状況</t>
  </si>
  <si>
    <t>経営の効率性</t>
  </si>
  <si>
    <t>中項目</t>
  </si>
  <si>
    <t>年間輸送人員</t>
  </si>
  <si>
    <t>他会計負担額</t>
  </si>
  <si>
    <t>①経常収支比率（％）</t>
  </si>
  <si>
    <t>②営業収支比率（％）</t>
  </si>
  <si>
    <t>③流動比率（％）</t>
  </si>
  <si>
    <t>④累積欠損金比率（％）</t>
  </si>
  <si>
    <t>⑤利用者１回当たり他会計負担額（円）</t>
  </si>
  <si>
    <t>⑥利用者１回当たり運行経費（円）</t>
  </si>
  <si>
    <t>⑦他会計負担比率（％）</t>
  </si>
  <si>
    <t>⑧企業債残高対料金収入比率（％）</t>
  </si>
  <si>
    <t>⑨有形固定資産減価償却率（％）</t>
  </si>
  <si>
    <t>①走行キロ当たりの収入（円）</t>
  </si>
  <si>
    <t>②走行キロ当たりの運送原価（円）</t>
  </si>
  <si>
    <t>③走行キロ当たりの人件費（円）</t>
  </si>
  <si>
    <t>④乗車効率（％）</t>
  </si>
  <si>
    <t>小項目</t>
  </si>
  <si>
    <t>都道府県・団体名称</t>
  </si>
  <si>
    <t>業務名</t>
  </si>
  <si>
    <t>業種名</t>
  </si>
  <si>
    <t>事業名</t>
  </si>
  <si>
    <t>資金不足比率</t>
  </si>
  <si>
    <t>営業路線（km）</t>
  </si>
  <si>
    <t>年間走行キロ(千km)</t>
  </si>
  <si>
    <t>在籍車両数</t>
  </si>
  <si>
    <t>職員数</t>
  </si>
  <si>
    <t>管理の委託割合（％）</t>
  </si>
  <si>
    <t>民間事業者の有無</t>
  </si>
  <si>
    <t>地域公共交通網形成計画策定の有無</t>
  </si>
  <si>
    <t>N-4</t>
  </si>
  <si>
    <t>N-3</t>
  </si>
  <si>
    <t>N-2</t>
  </si>
  <si>
    <t>N-1</t>
  </si>
  <si>
    <t>N</t>
  </si>
  <si>
    <t>当該値(N-4)</t>
  </si>
  <si>
    <t>当該値(N-3)</t>
  </si>
  <si>
    <t>当該値(N-2)</t>
  </si>
  <si>
    <t>当該値(N-1)</t>
  </si>
  <si>
    <t>当該値(N)</t>
  </si>
  <si>
    <t>平均値(N-4)</t>
  </si>
  <si>
    <t>平均値(N-3)</t>
  </si>
  <si>
    <t>平均値(N-2)</t>
  </si>
  <si>
    <t>平均値(N-1)</t>
  </si>
  <si>
    <t>平均値(N)</t>
  </si>
  <si>
    <t>目標値</t>
  </si>
  <si>
    <t>民間事業者平均(N-4)</t>
  </si>
  <si>
    <t>民間事業者平均(N-3)</t>
  </si>
  <si>
    <t>民間事業者平均(N-2)</t>
  </si>
  <si>
    <t>民間事業者平均(N-1)</t>
  </si>
  <si>
    <t>民間事業者平均(N)</t>
  </si>
  <si>
    <t>参照用</t>
  </si>
  <si>
    <t>2018</t>
  </si>
  <si>
    <t>282073</t>
  </si>
  <si>
    <t>46</t>
  </si>
  <si>
    <t>03</t>
  </si>
  <si>
    <t>3</t>
  </si>
  <si>
    <t>000</t>
  </si>
  <si>
    <t>兵庫県　伊丹市</t>
  </si>
  <si>
    <t>法適用</t>
  </si>
  <si>
    <t>交通事業</t>
  </si>
  <si>
    <t>自動車運送事業</t>
  </si>
  <si>
    <t>自治体職員</t>
  </si>
  <si>
    <t>-</t>
  </si>
  <si>
    <t>有</t>
  </si>
  <si>
    <t>無</t>
  </si>
  <si>
    <t>Ｎ－４年度</t>
  </si>
  <si>
    <t>Ｎ－３年度</t>
  </si>
  <si>
    <t>Ｎ－２年度</t>
  </si>
  <si>
    <t>Ｎ－１年度</t>
  </si>
  <si>
    <t>Ｎ年度</t>
  </si>
  <si>
    <t>表用</t>
  </si>
  <si>
    <t>年度</t>
  </si>
  <si>
    <t>当該値</t>
  </si>
  <si>
    <r>
      <rPr>
        <sz val="9"/>
        <color indexed="48"/>
        <rFont val="ＭＳ ゴシック"/>
        <family val="3"/>
      </rPr>
      <t>■</t>
    </r>
    <r>
      <rPr>
        <sz val="9"/>
        <color indexed="8"/>
        <rFont val="ＭＳ ゴシック"/>
        <family val="3"/>
      </rPr>
      <t>当該値⑤</t>
    </r>
  </si>
  <si>
    <t>平均値</t>
  </si>
  <si>
    <t>平均値</t>
  </si>
  <si>
    <t>平均値</t>
  </si>
  <si>
    <r>
      <rPr>
        <sz val="9"/>
        <color indexed="49"/>
        <rFont val="ＭＳ ゴシック"/>
        <family val="3"/>
      </rPr>
      <t>■</t>
    </r>
    <r>
      <rPr>
        <sz val="9"/>
        <color indexed="8"/>
        <rFont val="ＭＳ ゴシック"/>
        <family val="3"/>
      </rPr>
      <t>当該値⑥</t>
    </r>
  </si>
  <si>
    <r>
      <rPr>
        <sz val="9"/>
        <color indexed="29"/>
        <rFont val="ＭＳ ゴシック"/>
        <family val="3"/>
      </rPr>
      <t>■</t>
    </r>
    <r>
      <rPr>
        <sz val="9"/>
        <color indexed="8"/>
        <rFont val="ＭＳ ゴシック"/>
        <family val="3"/>
      </rPr>
      <t>平均値⑤</t>
    </r>
  </si>
  <si>
    <r>
      <rPr>
        <sz val="9"/>
        <color indexed="14"/>
        <rFont val="ＭＳ ゴシック"/>
        <family val="3"/>
      </rPr>
      <t>■</t>
    </r>
    <r>
      <rPr>
        <sz val="9"/>
        <color indexed="8"/>
        <rFont val="ＭＳ ゴシック"/>
        <family val="3"/>
      </rPr>
      <t>平均値⑥</t>
    </r>
  </si>
  <si>
    <t>グラフ用</t>
  </si>
  <si>
    <t>当該値</t>
  </si>
  <si>
    <t>目標値</t>
  </si>
  <si>
    <r>
      <rPr>
        <sz val="9"/>
        <color indexed="49"/>
        <rFont val="ＭＳ ゴシック"/>
        <family val="3"/>
      </rPr>
      <t>■</t>
    </r>
    <r>
      <rPr>
        <sz val="9"/>
        <color indexed="8"/>
        <rFont val="ＭＳ ゴシック"/>
        <family val="3"/>
      </rPr>
      <t>当該値⑥</t>
    </r>
  </si>
  <si>
    <t>↑目標値0だとグラフに表示されないので、オートシェイプで描画</t>
  </si>
  <si>
    <t>　走行キロ当たりの指標は、バス停間の距離の違いやバス運行地域の大きさなどによって、大きく影響されるため単純比較は難しいと考えています。当市は、他団体と比較しバス停間の距離も短く、運行地域も狭いため①～④の指標値は高くなる傾向にあると考えています。
　前年度と比較して、①走行キロ当たりの収入はあまり変わっていませんが、③の走行キロ当たりの人件費は高くなっています。また、今年度は原油価格の高騰により燃料費が大きく上昇した影響により、②の走行キロ当たりの運送原価は高くなっています。
　一方、④乗車効率は、依然として他団体と比較し高くなっていますが、減少傾向であることに注意が必要であると考えています。
　特に②③の指標において民間事業者の平均値と比較して高い値であることから、較差縮小のため人件費の抑制も含めたより効率的なダイヤ編成等の経営改善が必要であると考えています。            
　よって、②③の走行キロ当たりの運送原価及び人件費は高くなっています。
　一方、④乗車効率は、依然として他団体と比較し高くなっていますが、減少傾向であることに注意が必要であると考えています。
　特に②③の指標において民間事業者の平均値と比較して高い値であることから、較差縮小のため人件費の抑制も含めたより効率的なダイヤ編成等の経営改善が必要であると考えています。</t>
  </si>
  <si>
    <t xml:space="preserve">
　「伊丹市交通事業経営戦略（平成28年3月策定）」の計画3年目である本年度は、予測不能な自然災害に見舞われながらも黒字を維持することができたものの、経営戦略における財政計画上の純利益は大きく下回る結果となりました。一方、長年の懸念事項であった老朽化している局庁舎の大規模改修工事に着手することができ、これにより局庁舎の長寿命化及び職場環境の改善を図ることができます。
　現在、当市の人口は微増傾向ではあるもの、将来的には人口減が確実に見込まれる中、収入の根幹である料金収入をいかに維持していくかが最大の目標であると考えています。このため、効率的なダイヤ改正を行うなど、さらなる経営の効率化を目指します。</t>
  </si>
  <si>
    <r>
      <t>　〇事業の状況について、①経常収支比率は、経年比較及び他団体との比較とも低くなっているものの、以前として100%を超えており、一定の経営の健全性は確保出来ていると考えています。
②営業収支比率は、他団体との比較で低く、前年度よりも低くなっています。これは、原油価格の高騰により燃料費が大きく上昇したことが影響しています。外部環境の影響により価格が騰落する燃料費は、経営努力の及ばないところではありますが、燃料費の上昇によるこの指標への影響を最小限にするには、従来から取り組んでいるアイドリングストップの励行などにより軽油使用量の削減に努めることが重要です。
③流動比率は、他団体との比較で高くなっており概ね良好ではあるものの、将来的に職員の退職者数の増加が予定されており、引き続き資金の留保に努めることが必要であると考えています。
④累積欠損金比率は、他団体との比較で低くなっています。すべての解消には多くの課題がありますが、引き続き減少傾向を維持していきたいと考えています。
　〇独立採算の状況について、他団体との比較で⑥利用者1回あたり運行経費は低くなっているものの⑤利用者1回あたり他会計負担額及び⑦他会計負担比率は高くなっています。これは、一般会計との負担区分の明確化の取り組みから、市民の移動手段となっているバス路線維持を目的に適正な路線補助を行うため、路線補助基準の見直しを行ったことから</t>
    </r>
    <r>
      <rPr>
        <sz val="11"/>
        <rFont val="ＭＳ ゴシック"/>
        <family val="3"/>
      </rPr>
      <t>一般会計の補助金が増加したため</t>
    </r>
    <r>
      <rPr>
        <sz val="11"/>
        <color indexed="8"/>
        <rFont val="ＭＳ ゴシック"/>
        <family val="3"/>
      </rPr>
      <t>です。
　〇資産及び負債の状況について、⑧企業債残高対料金収入比率は、他団体との比較で低くなっています。引き続き無駄な投資を抑制し、計画的に施設等の更新を行うことが必要であると考えています。
⑨有形固定資産減価償却率は、他団体との比較でかなり高くなっています。これは、投資抑制のために乗合車両の使用期間延長を行っていることや局庁舎をはじめとする施設の老朽化が影響していると考えてい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</si>
</sst>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69">
    <font>
      <sz val="11"/>
      <color theme="1"/>
      <name val="ＭＳ Ｐゴシック"/>
      <family val="3"/>
    </font>
    <font>
      <sz val="11"/>
      <color indexed="8"/>
      <name val="游ゴシック"/>
      <family val="3"/>
    </font>
    <font>
      <sz val="11"/>
      <color indexed="9"/>
      <name val="ＭＳ Ｐゴシック"/>
      <family val="3"/>
    </font>
    <font>
      <b/>
      <sz val="11"/>
      <color indexed="8"/>
      <name val="ＭＳ ゴシック"/>
      <family val="3"/>
    </font>
    <font>
      <sz val="6"/>
      <name val="ＭＳ Ｐ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11"/>
      <name val="ＭＳ ゴシック"/>
      <family val="3"/>
    </font>
    <font>
      <strike/>
      <sz val="9"/>
      <color indexed="8"/>
      <name val="ＭＳ ゴシック"/>
      <family val="3"/>
    </font>
    <font>
      <sz val="9"/>
      <color indexed="8"/>
      <name val="ＭＳ ゴシック"/>
      <family val="3"/>
    </font>
    <font>
      <b/>
      <sz val="12"/>
      <color indexed="8"/>
      <name val="ＭＳ ゴシック"/>
      <family val="3"/>
    </font>
    <font>
      <sz val="11"/>
      <color indexed="9"/>
      <name val="ＭＳ ゴシック"/>
      <family val="3"/>
    </font>
    <font>
      <sz val="6"/>
      <name val="ＭＳ ゴシック"/>
      <family val="3"/>
    </font>
    <font>
      <sz val="9"/>
      <color indexed="48"/>
      <name val="ＭＳ ゴシック"/>
      <family val="3"/>
    </font>
    <font>
      <sz val="9"/>
      <color indexed="49"/>
      <name val="ＭＳ ゴシック"/>
      <family val="3"/>
    </font>
    <font>
      <sz val="9"/>
      <color indexed="29"/>
      <name val="ＭＳ ゴシック"/>
      <family val="3"/>
    </font>
    <font>
      <sz val="9"/>
      <color indexed="14"/>
      <name val="ＭＳ ゴシック"/>
      <family val="3"/>
    </font>
    <font>
      <b/>
      <sz val="11"/>
      <color indexed="10"/>
      <name val="ＭＳ ゴシック"/>
      <family val="3"/>
    </font>
    <font>
      <sz val="11"/>
      <color indexed="8"/>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游ゴシック"/>
      <family val="3"/>
    </font>
    <font>
      <sz val="10"/>
      <color indexed="8"/>
      <name val="ＭＳ ゴシック"/>
      <family val="3"/>
    </font>
    <font>
      <b/>
      <sz val="11"/>
      <color indexed="17"/>
      <name val="ＭＳ 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trike/>
      <sz val="9"/>
      <color theme="1"/>
      <name val="ＭＳ ゴシック"/>
      <family val="3"/>
    </font>
    <font>
      <sz val="9"/>
      <color theme="1"/>
      <name val="ＭＳ ゴシック"/>
      <family val="3"/>
    </font>
    <font>
      <sz val="11"/>
      <color theme="0"/>
      <name val="ＭＳ ゴシック"/>
      <family val="3"/>
    </font>
    <font>
      <b/>
      <sz val="11"/>
      <color rgb="FFFF0000"/>
      <name val="ＭＳ ゴシック"/>
      <family val="3"/>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tint="-0.4999699890613556"/>
        <bgColor indexed="64"/>
      </patternFill>
    </fill>
    <fill>
      <patternFill patternType="solid">
        <fgColor rgb="FFFCD5B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dashed"/>
      <top style="thick"/>
      <bottom/>
    </border>
    <border>
      <left/>
      <right style="thick"/>
      <top style="thick"/>
      <bottom/>
    </border>
    <border>
      <left/>
      <right style="dashed"/>
      <top/>
      <bottom/>
    </border>
    <border>
      <left/>
      <right style="dashed"/>
      <top/>
      <bottom style="thick"/>
    </border>
    <border>
      <left style="thin"/>
      <right style="thin"/>
      <top style="thin"/>
      <bottom style="thin"/>
    </border>
    <border>
      <left style="thin"/>
      <right style="thin"/>
      <top style="thin"/>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style="thin"/>
      <right style="thin"/>
      <top/>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1">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horizontal="center" vertical="center"/>
    </xf>
    <xf numFmtId="176" fontId="58" fillId="0" borderId="0" xfId="0" applyNumberFormat="1" applyFont="1" applyBorder="1" applyAlignment="1" applyProtection="1">
      <alignment vertical="center"/>
      <protection hidden="1"/>
    </xf>
    <xf numFmtId="176" fontId="59" fillId="0" borderId="0" xfId="0" applyNumberFormat="1" applyFont="1" applyBorder="1" applyAlignment="1" applyProtection="1">
      <alignment vertical="center"/>
      <protection hidden="1"/>
    </xf>
    <xf numFmtId="177" fontId="59" fillId="0" borderId="0" xfId="0" applyNumberFormat="1" applyFont="1" applyBorder="1" applyAlignment="1" applyProtection="1">
      <alignment vertical="center"/>
      <protection hidden="1"/>
    </xf>
    <xf numFmtId="0" fontId="59" fillId="0" borderId="0" xfId="0" applyFont="1" applyAlignment="1">
      <alignment horizontal="righ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0" fillId="0" borderId="0" xfId="0" applyAlignment="1">
      <alignment horizontal="right"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61" fillId="0" borderId="0" xfId="0" applyFont="1" applyBorder="1" applyAlignment="1">
      <alignment/>
    </xf>
    <xf numFmtId="177" fontId="10" fillId="0" borderId="10" xfId="0" applyNumberFormat="1" applyFont="1" applyFill="1" applyBorder="1" applyAlignment="1" applyProtection="1">
      <alignment vertical="center"/>
      <protection hidden="1"/>
    </xf>
    <xf numFmtId="0" fontId="59" fillId="0" borderId="0" xfId="0" applyNumberFormat="1" applyFont="1" applyBorder="1" applyAlignment="1" applyProtection="1">
      <alignment horizontal="center" vertical="center"/>
      <protection hidden="1"/>
    </xf>
    <xf numFmtId="177" fontId="64" fillId="0" borderId="0" xfId="0" applyNumberFormat="1" applyFont="1" applyFill="1" applyBorder="1" applyAlignment="1" applyProtection="1">
      <alignment vertical="center"/>
      <protection hidden="1"/>
    </xf>
    <xf numFmtId="177" fontId="65" fillId="0" borderId="0" xfId="0" applyNumberFormat="1" applyFont="1" applyFill="1" applyBorder="1" applyAlignment="1" applyProtection="1">
      <alignment vertical="center"/>
      <protection hidden="1"/>
    </xf>
    <xf numFmtId="177" fontId="59" fillId="0" borderId="0" xfId="0" applyNumberFormat="1" applyFont="1" applyFill="1" applyBorder="1" applyAlignment="1" applyProtection="1">
      <alignment vertical="center"/>
      <protection hidden="1"/>
    </xf>
    <xf numFmtId="176" fontId="59" fillId="0" borderId="0" xfId="0" applyNumberFormat="1" applyFont="1" applyFill="1" applyBorder="1" applyAlignment="1" applyProtection="1">
      <alignment vertical="center"/>
      <protection hidden="1"/>
    </xf>
    <xf numFmtId="0" fontId="61" fillId="0" borderId="11" xfId="0" applyFont="1" applyBorder="1" applyAlignment="1">
      <alignment/>
    </xf>
    <xf numFmtId="0" fontId="61" fillId="0" borderId="12" xfId="0" applyFont="1" applyBorder="1" applyAlignment="1">
      <alignment horizontal="center"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left" vertical="center"/>
    </xf>
    <xf numFmtId="0" fontId="59" fillId="0" borderId="12" xfId="0" applyFont="1" applyBorder="1" applyAlignment="1">
      <alignment vertical="center"/>
    </xf>
    <xf numFmtId="0" fontId="59" fillId="0" borderId="0" xfId="0" applyFont="1" applyBorder="1" applyAlignment="1">
      <alignment vertical="center"/>
    </xf>
    <xf numFmtId="0" fontId="59" fillId="0" borderId="13" xfId="0" applyFont="1" applyBorder="1" applyAlignment="1">
      <alignment vertical="center"/>
    </xf>
    <xf numFmtId="0" fontId="65" fillId="0" borderId="0"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59" fillId="0" borderId="21" xfId="0" applyFont="1" applyBorder="1" applyAlignment="1">
      <alignment vertical="center"/>
    </xf>
    <xf numFmtId="0" fontId="59" fillId="0" borderId="22" xfId="0" applyFont="1" applyBorder="1" applyAlignment="1">
      <alignment vertical="center"/>
    </xf>
    <xf numFmtId="0" fontId="10" fillId="0" borderId="0" xfId="0" applyFont="1" applyAlignment="1">
      <alignment vertical="center"/>
    </xf>
    <xf numFmtId="0" fontId="66" fillId="0" borderId="0" xfId="0" applyFont="1" applyAlignment="1">
      <alignment vertical="center"/>
    </xf>
    <xf numFmtId="0" fontId="59" fillId="33" borderId="23" xfId="0" applyFont="1" applyFill="1" applyBorder="1" applyAlignment="1">
      <alignment vertical="center"/>
    </xf>
    <xf numFmtId="0" fontId="59" fillId="33" borderId="24" xfId="0" applyFont="1" applyFill="1" applyBorder="1" applyAlignment="1">
      <alignment vertical="center"/>
    </xf>
    <xf numFmtId="0" fontId="59" fillId="33" borderId="25" xfId="0" applyFont="1" applyFill="1" applyBorder="1" applyAlignment="1">
      <alignment vertical="center"/>
    </xf>
    <xf numFmtId="0" fontId="59" fillId="33" borderId="10" xfId="0" applyFont="1" applyFill="1" applyBorder="1" applyAlignment="1">
      <alignment vertical="center"/>
    </xf>
    <xf numFmtId="0" fontId="59" fillId="33" borderId="26" xfId="0" applyFont="1" applyFill="1" applyBorder="1" applyAlignment="1">
      <alignment vertical="center"/>
    </xf>
    <xf numFmtId="0" fontId="59" fillId="33" borderId="26" xfId="0" applyFont="1" applyFill="1" applyBorder="1" applyAlignment="1">
      <alignment vertical="center" wrapText="1"/>
    </xf>
    <xf numFmtId="0" fontId="59" fillId="33" borderId="27" xfId="0" applyFont="1" applyFill="1" applyBorder="1" applyAlignment="1">
      <alignment vertical="center"/>
    </xf>
    <xf numFmtId="0" fontId="59" fillId="33" borderId="28" xfId="0" applyFont="1" applyFill="1" applyBorder="1" applyAlignment="1">
      <alignment vertical="center"/>
    </xf>
    <xf numFmtId="0" fontId="59" fillId="33" borderId="29" xfId="0" applyFont="1" applyFill="1" applyBorder="1" applyAlignment="1">
      <alignment vertical="center"/>
    </xf>
    <xf numFmtId="0" fontId="59" fillId="33" borderId="30" xfId="0" applyFont="1" applyFill="1" applyBorder="1" applyAlignment="1">
      <alignment vertical="center"/>
    </xf>
    <xf numFmtId="0" fontId="59" fillId="33" borderId="11" xfId="0" applyFont="1" applyFill="1" applyBorder="1" applyAlignment="1">
      <alignment vertical="center"/>
    </xf>
    <xf numFmtId="0" fontId="59" fillId="33" borderId="31" xfId="0" applyFont="1" applyFill="1" applyBorder="1" applyAlignment="1">
      <alignment vertical="center"/>
    </xf>
    <xf numFmtId="0" fontId="59" fillId="33" borderId="23" xfId="0" applyFont="1" applyFill="1" applyBorder="1" applyAlignment="1">
      <alignment vertical="center" shrinkToFit="1"/>
    </xf>
    <xf numFmtId="0" fontId="59" fillId="34" borderId="23" xfId="0" applyNumberFormat="1" applyFont="1" applyFill="1" applyBorder="1" applyAlignment="1">
      <alignment vertical="center" shrinkToFit="1"/>
    </xf>
    <xf numFmtId="49" fontId="59" fillId="34" borderId="23" xfId="0" applyNumberFormat="1" applyFont="1" applyFill="1" applyBorder="1" applyAlignment="1">
      <alignment vertical="center" shrinkToFit="1"/>
    </xf>
    <xf numFmtId="180" fontId="59" fillId="34" borderId="23" xfId="0" applyNumberFormat="1" applyFont="1" applyFill="1" applyBorder="1" applyAlignment="1">
      <alignment vertical="center" shrinkToFit="1"/>
    </xf>
    <xf numFmtId="179" fontId="59" fillId="34" borderId="23" xfId="0" applyNumberFormat="1" applyFont="1" applyFill="1" applyBorder="1" applyAlignment="1">
      <alignment vertical="center" shrinkToFit="1"/>
    </xf>
    <xf numFmtId="0" fontId="59" fillId="35" borderId="27" xfId="0" applyNumberFormat="1" applyFont="1" applyFill="1" applyBorder="1" applyAlignment="1">
      <alignment vertical="center" shrinkToFit="1"/>
    </xf>
    <xf numFmtId="0" fontId="59" fillId="35" borderId="26" xfId="0" applyNumberFormat="1" applyFont="1" applyFill="1" applyBorder="1" applyAlignment="1">
      <alignment vertical="center" shrinkToFit="1"/>
    </xf>
    <xf numFmtId="0" fontId="59" fillId="35" borderId="28" xfId="0" applyNumberFormat="1" applyFont="1" applyFill="1" applyBorder="1" applyAlignment="1">
      <alignment vertical="center" shrinkToFit="1"/>
    </xf>
    <xf numFmtId="49" fontId="0" fillId="0" borderId="0" xfId="0" applyNumberFormat="1" applyAlignment="1">
      <alignment vertical="center" shrinkToFit="1"/>
    </xf>
    <xf numFmtId="49" fontId="59" fillId="0" borderId="23" xfId="0" applyNumberFormat="1" applyFont="1" applyBorder="1" applyAlignment="1">
      <alignment vertical="center" shrinkToFit="1"/>
    </xf>
    <xf numFmtId="180" fontId="59" fillId="0" borderId="23" xfId="0" applyNumberFormat="1" applyFont="1" applyBorder="1" applyAlignment="1">
      <alignment vertical="center" shrinkToFit="1"/>
    </xf>
    <xf numFmtId="179" fontId="59" fillId="0" borderId="23" xfId="0" applyNumberFormat="1" applyFont="1" applyBorder="1" applyAlignment="1">
      <alignment vertical="center" shrinkToFit="1"/>
    </xf>
    <xf numFmtId="182" fontId="59" fillId="0" borderId="23" xfId="0" applyNumberFormat="1" applyFont="1" applyBorder="1" applyAlignment="1">
      <alignment vertical="center" shrinkToFit="1"/>
    </xf>
    <xf numFmtId="40" fontId="59" fillId="0" borderId="0" xfId="0" applyNumberFormat="1" applyFont="1" applyAlignment="1">
      <alignment vertical="center"/>
    </xf>
    <xf numFmtId="0" fontId="59" fillId="13" borderId="23" xfId="0" applyFont="1" applyFill="1" applyBorder="1" applyAlignment="1">
      <alignment vertical="center"/>
    </xf>
    <xf numFmtId="0" fontId="59" fillId="0" borderId="0" xfId="0" applyNumberFormat="1" applyFont="1" applyAlignment="1">
      <alignment vertical="center"/>
    </xf>
    <xf numFmtId="178" fontId="59" fillId="0" borderId="23" xfId="0" applyNumberFormat="1" applyFont="1" applyBorder="1" applyAlignment="1">
      <alignment vertical="center"/>
    </xf>
    <xf numFmtId="0" fontId="65" fillId="0" borderId="0" xfId="0" applyFont="1" applyAlignment="1">
      <alignment vertical="center" shrinkToFit="1"/>
    </xf>
    <xf numFmtId="40" fontId="65" fillId="0" borderId="0" xfId="0" applyNumberFormat="1" applyFont="1" applyAlignment="1">
      <alignment vertical="center" shrinkToFit="1"/>
    </xf>
    <xf numFmtId="178" fontId="65" fillId="0" borderId="32" xfId="0" applyNumberFormat="1" applyFont="1" applyBorder="1" applyAlignment="1">
      <alignment horizontal="center" vertical="center" shrinkToFit="1"/>
    </xf>
    <xf numFmtId="40" fontId="65" fillId="0" borderId="32" xfId="0" applyNumberFormat="1" applyFont="1" applyBorder="1" applyAlignment="1">
      <alignment horizontal="center" vertical="center" shrinkToFit="1"/>
    </xf>
    <xf numFmtId="180" fontId="65" fillId="0" borderId="32" xfId="0" applyNumberFormat="1" applyFont="1" applyBorder="1" applyAlignment="1">
      <alignment horizontal="center" vertical="center" shrinkToFit="1"/>
    </xf>
    <xf numFmtId="182" fontId="65" fillId="0" borderId="32" xfId="0" applyNumberFormat="1" applyFont="1" applyBorder="1" applyAlignment="1">
      <alignment horizontal="center" vertical="center" shrinkToFit="1"/>
    </xf>
    <xf numFmtId="178" fontId="59" fillId="0" borderId="32" xfId="0" applyNumberFormat="1" applyFont="1" applyBorder="1" applyAlignment="1">
      <alignment horizontal="center" vertical="center"/>
    </xf>
    <xf numFmtId="40" fontId="59" fillId="0" borderId="32" xfId="0" applyNumberFormat="1" applyFont="1" applyBorder="1" applyAlignment="1">
      <alignment horizontal="center" vertical="center"/>
    </xf>
    <xf numFmtId="180" fontId="59" fillId="0" borderId="32" xfId="0" applyNumberFormat="1" applyFont="1" applyBorder="1" applyAlignment="1">
      <alignment horizontal="center" vertical="center" wrapText="1"/>
    </xf>
    <xf numFmtId="182" fontId="59" fillId="0" borderId="32" xfId="0" applyNumberFormat="1" applyFont="1" applyBorder="1" applyAlignment="1">
      <alignment horizontal="center" vertical="center" wrapText="1"/>
    </xf>
    <xf numFmtId="40" fontId="65" fillId="0" borderId="32" xfId="0" applyNumberFormat="1" applyFont="1" applyBorder="1" applyAlignment="1">
      <alignment horizontal="center" vertical="center"/>
    </xf>
    <xf numFmtId="180" fontId="59" fillId="0" borderId="32" xfId="0" applyNumberFormat="1" applyFont="1" applyBorder="1" applyAlignment="1">
      <alignment horizontal="center" vertical="center"/>
    </xf>
    <xf numFmtId="0" fontId="67" fillId="0" borderId="0" xfId="0" applyFont="1" applyAlignment="1">
      <alignment vertical="center"/>
    </xf>
    <xf numFmtId="0" fontId="60" fillId="0" borderId="0" xfId="0" applyFont="1" applyAlignment="1">
      <alignment horizontal="center" vertical="center"/>
    </xf>
    <xf numFmtId="0" fontId="58" fillId="0" borderId="11" xfId="0" applyNumberFormat="1" applyFont="1" applyBorder="1" applyAlignment="1" applyProtection="1">
      <alignment horizontal="left" vertical="center"/>
      <protection hidden="1"/>
    </xf>
    <xf numFmtId="0" fontId="58" fillId="36" borderId="27" xfId="0" applyFont="1" applyFill="1" applyBorder="1" applyAlignment="1">
      <alignment horizontal="center" vertical="center" shrinkToFit="1"/>
    </xf>
    <xf numFmtId="0" fontId="58" fillId="36" borderId="26" xfId="0" applyFont="1" applyFill="1" applyBorder="1" applyAlignment="1">
      <alignment horizontal="center" vertical="center" shrinkToFit="1"/>
    </xf>
    <xf numFmtId="0" fontId="58" fillId="36" borderId="28" xfId="0" applyFont="1" applyFill="1" applyBorder="1" applyAlignment="1">
      <alignment horizontal="center" vertical="center" shrinkToFi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8" fontId="58" fillId="36" borderId="26" xfId="0" applyNumberFormat="1" applyFont="1" applyFill="1" applyBorder="1" applyAlignment="1" applyProtection="1">
      <alignment horizontal="center" vertical="center" shrinkToFit="1"/>
      <protection hidden="1"/>
    </xf>
    <xf numFmtId="178" fontId="58" fillId="36" borderId="28" xfId="0" applyNumberFormat="1" applyFont="1" applyFill="1" applyBorder="1" applyAlignment="1" applyProtection="1">
      <alignment horizontal="center" vertical="center" shrinkToFit="1"/>
      <protection hidden="1"/>
    </xf>
    <xf numFmtId="178" fontId="58" fillId="36" borderId="27" xfId="0" applyNumberFormat="1" applyFont="1" applyFill="1" applyBorder="1" applyAlignment="1" applyProtection="1">
      <alignment horizontal="center" vertical="center" shrinkToFit="1"/>
      <protection hidden="1"/>
    </xf>
    <xf numFmtId="0" fontId="59" fillId="0" borderId="27" xfId="0" applyNumberFormat="1" applyFont="1" applyBorder="1" applyAlignment="1" applyProtection="1">
      <alignment horizontal="center" vertical="center" shrinkToFit="1"/>
      <protection hidden="1"/>
    </xf>
    <xf numFmtId="0" fontId="59" fillId="0" borderId="26" xfId="0" applyNumberFormat="1" applyFont="1" applyBorder="1" applyAlignment="1" applyProtection="1">
      <alignment horizontal="center" vertical="center" shrinkToFit="1"/>
      <protection hidden="1"/>
    </xf>
    <xf numFmtId="0" fontId="59" fillId="0" borderId="28" xfId="0" applyNumberFormat="1" applyFont="1" applyBorder="1" applyAlignment="1" applyProtection="1">
      <alignment horizontal="center" vertical="center" shrinkToFit="1"/>
      <protection hidden="1"/>
    </xf>
    <xf numFmtId="178" fontId="58" fillId="36" borderId="27" xfId="0" applyNumberFormat="1" applyFont="1" applyFill="1" applyBorder="1" applyAlignment="1">
      <alignment horizontal="center" vertical="center" shrinkToFit="1"/>
    </xf>
    <xf numFmtId="178" fontId="58" fillId="36" borderId="26" xfId="0" applyNumberFormat="1" applyFont="1" applyFill="1" applyBorder="1" applyAlignment="1">
      <alignment horizontal="center" vertical="center" shrinkToFit="1"/>
    </xf>
    <xf numFmtId="178" fontId="58" fillId="36" borderId="28" xfId="0" applyNumberFormat="1" applyFont="1" applyFill="1" applyBorder="1" applyAlignment="1">
      <alignment horizontal="center" vertical="center" shrinkToFit="1"/>
    </xf>
    <xf numFmtId="179" fontId="59" fillId="0" borderId="26" xfId="0" applyNumberFormat="1" applyFont="1" applyFill="1" applyBorder="1" applyAlignment="1" applyProtection="1">
      <alignment horizontal="center" vertical="center" shrinkToFit="1"/>
      <protection hidden="1"/>
    </xf>
    <xf numFmtId="179" fontId="59" fillId="0" borderId="28" xfId="0" applyNumberFormat="1" applyFont="1" applyFill="1" applyBorder="1" applyAlignment="1" applyProtection="1">
      <alignment horizontal="center" vertical="center" shrinkToFit="1"/>
      <protection hidden="1"/>
    </xf>
    <xf numFmtId="179" fontId="59" fillId="0" borderId="27" xfId="0" applyNumberFormat="1" applyFont="1" applyFill="1" applyBorder="1" applyAlignment="1" applyProtection="1">
      <alignment horizontal="center" vertical="center" shrinkToFit="1"/>
      <protection hidden="1"/>
    </xf>
    <xf numFmtId="0" fontId="58" fillId="36" borderId="23" xfId="0" applyFont="1" applyFill="1" applyBorder="1" applyAlignment="1">
      <alignment horizontal="center" vertical="center" shrinkToFit="1"/>
    </xf>
    <xf numFmtId="179" fontId="59" fillId="0" borderId="28" xfId="0" applyNumberFormat="1" applyFont="1" applyBorder="1" applyAlignment="1" applyProtection="1">
      <alignment horizontal="center" vertical="center" shrinkToFit="1"/>
      <protection hidden="1"/>
    </xf>
    <xf numFmtId="179" fontId="59" fillId="0" borderId="23" xfId="0" applyNumberFormat="1" applyFont="1" applyBorder="1" applyAlignment="1" applyProtection="1">
      <alignment horizontal="center" vertical="center" shrinkToFit="1"/>
      <protection hidden="1"/>
    </xf>
    <xf numFmtId="179" fontId="59" fillId="0" borderId="27" xfId="0" applyNumberFormat="1" applyFont="1" applyBorder="1" applyAlignment="1" applyProtection="1">
      <alignment horizontal="center" vertical="center" shrinkToFit="1"/>
      <protection hidden="1"/>
    </xf>
    <xf numFmtId="179" fontId="59" fillId="0" borderId="26" xfId="0" applyNumberFormat="1" applyFont="1" applyBorder="1" applyAlignment="1" applyProtection="1">
      <alignment horizontal="center" vertical="center" shrinkToFit="1"/>
      <protection hidden="1"/>
    </xf>
    <xf numFmtId="180" fontId="59" fillId="0" borderId="27" xfId="0" applyNumberFormat="1" applyFont="1" applyBorder="1" applyAlignment="1" applyProtection="1">
      <alignment horizontal="center" vertical="center" shrinkToFit="1"/>
      <protection hidden="1"/>
    </xf>
    <xf numFmtId="180" fontId="59" fillId="0" borderId="26" xfId="0" applyNumberFormat="1" applyFont="1" applyBorder="1" applyAlignment="1" applyProtection="1">
      <alignment horizontal="center" vertical="center" shrinkToFit="1"/>
      <protection hidden="1"/>
    </xf>
    <xf numFmtId="180" fontId="59" fillId="0" borderId="28" xfId="0" applyNumberFormat="1" applyFont="1" applyBorder="1" applyAlignment="1" applyProtection="1">
      <alignment horizontal="center" vertical="center" shrinkToFit="1"/>
      <protection hidden="1"/>
    </xf>
    <xf numFmtId="180" fontId="59" fillId="0" borderId="23" xfId="0" applyNumberFormat="1" applyFont="1" applyBorder="1" applyAlignment="1" applyProtection="1">
      <alignment horizontal="center" vertical="center" shrinkToFit="1"/>
      <protection hidden="1"/>
    </xf>
    <xf numFmtId="181" fontId="59" fillId="0" borderId="23" xfId="0" applyNumberFormat="1" applyFont="1" applyBorder="1" applyAlignment="1" applyProtection="1">
      <alignment horizontal="center" vertical="center" shrinkToFit="1"/>
      <protection hidden="1"/>
    </xf>
    <xf numFmtId="0" fontId="59" fillId="0" borderId="23" xfId="0" applyNumberFormat="1" applyFont="1" applyBorder="1" applyAlignment="1" applyProtection="1">
      <alignment horizontal="center" vertical="center" shrinkToFit="1"/>
      <protection hidden="1"/>
    </xf>
    <xf numFmtId="0" fontId="68" fillId="0" borderId="25" xfId="0" applyFont="1" applyBorder="1" applyAlignment="1">
      <alignment horizontal="left" vertical="center"/>
    </xf>
    <xf numFmtId="0" fontId="68" fillId="0" borderId="10" xfId="0" applyFont="1" applyBorder="1" applyAlignment="1">
      <alignment horizontal="left" vertical="center"/>
    </xf>
    <xf numFmtId="0" fontId="68" fillId="0" borderId="33" xfId="0" applyFont="1" applyBorder="1" applyAlignment="1">
      <alignment horizontal="left" vertical="center"/>
    </xf>
    <xf numFmtId="0" fontId="68" fillId="0" borderId="34" xfId="0" applyFont="1" applyBorder="1" applyAlignment="1">
      <alignment horizontal="left" vertical="center"/>
    </xf>
    <xf numFmtId="0" fontId="68" fillId="0" borderId="0" xfId="0" applyFont="1" applyBorder="1" applyAlignment="1">
      <alignment horizontal="left" vertical="center"/>
    </xf>
    <xf numFmtId="0" fontId="68" fillId="0" borderId="35" xfId="0" applyFont="1" applyBorder="1" applyAlignment="1">
      <alignment horizontal="left" vertical="center"/>
    </xf>
    <xf numFmtId="0" fontId="59" fillId="0" borderId="34"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35" xfId="0" applyFont="1" applyBorder="1" applyAlignment="1" applyProtection="1">
      <alignment horizontal="left" vertical="top" wrapText="1"/>
      <protection locked="0"/>
    </xf>
    <xf numFmtId="0" fontId="59" fillId="0" borderId="30"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59" fillId="0" borderId="36" xfId="0" applyFont="1" applyBorder="1" applyAlignment="1" applyProtection="1">
      <alignment horizontal="left" vertical="top" wrapText="1"/>
      <protection locked="0"/>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58" fillId="0" borderId="0" xfId="0" applyFont="1" applyBorder="1" applyAlignment="1">
      <alignment horizontal="center" vertical="center"/>
    </xf>
    <xf numFmtId="0" fontId="61"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データ!$AJ$8</c:f>
        </c:strRef>
      </c:tx>
      <c:layout>
        <c:manualLayout>
          <c:xMode val="factor"/>
          <c:yMode val="factor"/>
          <c:x val="0.051"/>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データ!$AJ$18</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データ!$AK$17:$AO$17</c:f>
              <c:numCache>
                <c:ptCount val="5"/>
                <c:pt idx="0">
                  <c:v>41640</c:v>
                </c:pt>
                <c:pt idx="1">
                  <c:v>42005</c:v>
                </c:pt>
                <c:pt idx="2">
                  <c:v>42370</c:v>
                </c:pt>
                <c:pt idx="3">
                  <c:v>42736</c:v>
                </c:pt>
                <c:pt idx="4">
                  <c:v>43101</c:v>
                </c:pt>
              </c:numCache>
            </c:numRef>
          </c:cat>
          <c:val>
            <c:numRef>
              <c:f>データ!$AK$18:$AO$18</c:f>
              <c:numCache>
                <c:ptCount val="5"/>
                <c:pt idx="0">
                  <c:v>101</c:v>
                </c:pt>
                <c:pt idx="1">
                  <c:v>103.3</c:v>
                </c:pt>
                <c:pt idx="2">
                  <c:v>101.5</c:v>
                </c:pt>
                <c:pt idx="3">
                  <c:v>100.9</c:v>
                </c:pt>
                <c:pt idx="4">
                  <c:v>100.5</c:v>
                </c:pt>
              </c:numCache>
            </c:numRef>
          </c:val>
        </c:ser>
        <c:overlap val="-90"/>
        <c:gapWidth val="180"/>
        <c:axId val="16923496"/>
        <c:axId val="18093737"/>
      </c:barChart>
      <c:lineChart>
        <c:grouping val="standard"/>
        <c:varyColors val="0"/>
        <c:ser>
          <c:idx val="1"/>
          <c:order val="1"/>
          <c:tx>
            <c:strRef>
              <c:f>データ!$AJ$19</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データ!$AK$17:$AO$17</c:f>
              <c:numCache>
                <c:ptCount val="5"/>
                <c:pt idx="0">
                  <c:v>41640</c:v>
                </c:pt>
                <c:pt idx="1">
                  <c:v>42005</c:v>
                </c:pt>
                <c:pt idx="2">
                  <c:v>42370</c:v>
                </c:pt>
                <c:pt idx="3">
                  <c:v>42736</c:v>
                </c:pt>
                <c:pt idx="4">
                  <c:v>43101</c:v>
                </c:pt>
              </c:numCache>
            </c:numRef>
          </c:cat>
          <c:val>
            <c:numRef>
              <c:f>データ!$AK$19:$AO$19</c:f>
              <c:numCache>
                <c:ptCount val="5"/>
                <c:pt idx="0">
                  <c:v>102.8</c:v>
                </c:pt>
                <c:pt idx="1">
                  <c:v>104.1</c:v>
                </c:pt>
                <c:pt idx="2">
                  <c:v>103.5</c:v>
                </c:pt>
                <c:pt idx="3">
                  <c:v>103.3</c:v>
                </c:pt>
                <c:pt idx="4">
                  <c:v>102.4</c:v>
                </c:pt>
              </c:numCache>
            </c:numRef>
          </c:val>
          <c:smooth val="0"/>
        </c:ser>
        <c:ser>
          <c:idx val="2"/>
          <c:order val="2"/>
          <c:tx>
            <c:strRef>
              <c:f>データ!$AJ$20</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データ!$AK$17:$AO$17</c:f>
              <c:numCache>
                <c:ptCount val="5"/>
                <c:pt idx="0">
                  <c:v>41640</c:v>
                </c:pt>
                <c:pt idx="1">
                  <c:v>42005</c:v>
                </c:pt>
                <c:pt idx="2">
                  <c:v>42370</c:v>
                </c:pt>
                <c:pt idx="3">
                  <c:v>42736</c:v>
                </c:pt>
                <c:pt idx="4">
                  <c:v>43101</c:v>
                </c:pt>
              </c:numCache>
            </c:numRef>
          </c:cat>
          <c:val>
            <c:numRef>
              <c:f>データ!$AK$20:$AO$20</c:f>
              <c:numCache>
                <c:ptCount val="5"/>
                <c:pt idx="0">
                  <c:v>100</c:v>
                </c:pt>
                <c:pt idx="1">
                  <c:v>100</c:v>
                </c:pt>
                <c:pt idx="2">
                  <c:v>100</c:v>
                </c:pt>
                <c:pt idx="3">
                  <c:v>100</c:v>
                </c:pt>
                <c:pt idx="4">
                  <c:v>100</c:v>
                </c:pt>
              </c:numCache>
            </c:numRef>
          </c:val>
          <c:smooth val="0"/>
        </c:ser>
        <c:axId val="16923496"/>
        <c:axId val="18093737"/>
      </c:lineChart>
      <c:catAx>
        <c:axId val="16923496"/>
        <c:scaling>
          <c:orientation val="minMax"/>
        </c:scaling>
        <c:axPos val="b"/>
        <c:delete val="0"/>
        <c:numFmt formatCode="General" sourceLinked="1"/>
        <c:majorTickMark val="none"/>
        <c:minorTickMark val="none"/>
        <c:tickLblPos val="none"/>
        <c:spPr>
          <a:ln w="3175">
            <a:solidFill>
              <a:srgbClr val="808080"/>
            </a:solidFill>
          </a:ln>
        </c:spPr>
        <c:crossAx val="18093737"/>
        <c:crosses val="autoZero"/>
        <c:auto val="0"/>
        <c:lblOffset val="100"/>
        <c:tickLblSkip val="1"/>
        <c:noMultiLvlLbl val="0"/>
      </c:catAx>
      <c:valAx>
        <c:axId val="18093737"/>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16923496"/>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データ!$DZ$8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データ!$DZ$17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データ!$EA$16:$EE$16</c:f>
              <c:numCache>
                <c:ptCount val="5"/>
                <c:pt idx="0">
                  <c:v>41640</c:v>
                </c:pt>
                <c:pt idx="1">
                  <c:v>42005</c:v>
                </c:pt>
                <c:pt idx="2">
                  <c:v>42370</c:v>
                </c:pt>
                <c:pt idx="3">
                  <c:v>42736</c:v>
                </c:pt>
                <c:pt idx="4">
                  <c:v>43101</c:v>
                </c:pt>
              </c:numCache>
            </c:numRef>
          </c:cat>
          <c:val>
            <c:numRef>
              <c:f>データ!$EA$17:$EE$17</c:f>
              <c:numCache>
                <c:ptCount val="5"/>
                <c:pt idx="0">
                  <c:v>664.57</c:v>
                </c:pt>
                <c:pt idx="1">
                  <c:v>706.59</c:v>
                </c:pt>
                <c:pt idx="2">
                  <c:v>737.8</c:v>
                </c:pt>
                <c:pt idx="3">
                  <c:v>729.08</c:v>
                </c:pt>
                <c:pt idx="4">
                  <c:v>730.21</c:v>
                </c:pt>
              </c:numCache>
            </c:numRef>
          </c:val>
        </c:ser>
        <c:overlap val="-90"/>
        <c:gapWidth val="180"/>
        <c:axId val="2042050"/>
        <c:axId val="18378451"/>
      </c:barChart>
      <c:lineChart>
        <c:grouping val="standard"/>
        <c:varyColors val="0"/>
        <c:ser>
          <c:idx val="1"/>
          <c:order val="1"/>
          <c:tx>
            <c:strRef>
              <c:f>データ!$DZ$18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データ!$EA$16:$EE$16</c:f>
              <c:numCache>
                <c:ptCount val="5"/>
                <c:pt idx="0">
                  <c:v>41640</c:v>
                </c:pt>
                <c:pt idx="1">
                  <c:v>42005</c:v>
                </c:pt>
                <c:pt idx="2">
                  <c:v>42370</c:v>
                </c:pt>
                <c:pt idx="3">
                  <c:v>42736</c:v>
                </c:pt>
                <c:pt idx="4">
                  <c:v>43101</c:v>
                </c:pt>
              </c:numCache>
            </c:numRef>
          </c:cat>
          <c:val>
            <c:numRef>
              <c:f>データ!$EA$18:$EE$18</c:f>
              <c:numCache>
                <c:ptCount val="5"/>
                <c:pt idx="0">
                  <c:v>486.02</c:v>
                </c:pt>
                <c:pt idx="1">
                  <c:v>495.21</c:v>
                </c:pt>
                <c:pt idx="2">
                  <c:v>513.92</c:v>
                </c:pt>
                <c:pt idx="3">
                  <c:v>527.42</c:v>
                </c:pt>
                <c:pt idx="4">
                  <c:v>575.61</c:v>
                </c:pt>
              </c:numCache>
            </c:numRef>
          </c:val>
          <c:smooth val="0"/>
        </c:ser>
        <c:axId val="2042050"/>
        <c:axId val="18378451"/>
      </c:lineChart>
      <c:catAx>
        <c:axId val="2042050"/>
        <c:scaling>
          <c:orientation val="minMax"/>
        </c:scaling>
        <c:axPos val="b"/>
        <c:delete val="0"/>
        <c:numFmt formatCode="General" sourceLinked="1"/>
        <c:majorTickMark val="none"/>
        <c:minorTickMark val="none"/>
        <c:tickLblPos val="none"/>
        <c:spPr>
          <a:ln w="3175">
            <a:solidFill>
              <a:srgbClr val="808080"/>
            </a:solidFill>
          </a:ln>
        </c:spPr>
        <c:crossAx val="18378451"/>
        <c:crosses val="autoZero"/>
        <c:auto val="0"/>
        <c:lblOffset val="100"/>
        <c:tickLblSkip val="1"/>
        <c:noMultiLvlLbl val="0"/>
      </c:catAx>
      <c:valAx>
        <c:axId val="1837845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04205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データ!$FD$8</c:f>
        </c:strRef>
      </c:tx>
      <c:layout>
        <c:manualLayout>
          <c:xMode val="factor"/>
          <c:yMode val="factor"/>
          <c:x val="0.036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8"/>
          <c:w val="0.94625"/>
          <c:h val="0.74125"/>
        </c:manualLayout>
      </c:layout>
      <c:barChart>
        <c:barDir val="col"/>
        <c:grouping val="clustered"/>
        <c:varyColors val="0"/>
        <c:ser>
          <c:idx val="0"/>
          <c:order val="0"/>
          <c:tx>
            <c:strRef>
              <c:f>データ!$FD$17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データ!$FE$16:$FI$16</c:f>
              <c:numCache>
                <c:ptCount val="5"/>
                <c:pt idx="0">
                  <c:v>41640</c:v>
                </c:pt>
                <c:pt idx="1">
                  <c:v>42005</c:v>
                </c:pt>
                <c:pt idx="2">
                  <c:v>42370</c:v>
                </c:pt>
                <c:pt idx="3">
                  <c:v>42736</c:v>
                </c:pt>
                <c:pt idx="4">
                  <c:v>43101</c:v>
                </c:pt>
              </c:numCache>
            </c:numRef>
          </c:cat>
          <c:val>
            <c:numRef>
              <c:f>データ!$FE$17:$FI$17</c:f>
              <c:numCache>
                <c:ptCount val="5"/>
                <c:pt idx="0">
                  <c:v>20.7</c:v>
                </c:pt>
                <c:pt idx="1">
                  <c:v>20.8</c:v>
                </c:pt>
                <c:pt idx="2">
                  <c:v>22</c:v>
                </c:pt>
                <c:pt idx="3">
                  <c:v>21.6</c:v>
                </c:pt>
                <c:pt idx="4">
                  <c:v>21.3</c:v>
                </c:pt>
              </c:numCache>
            </c:numRef>
          </c:val>
        </c:ser>
        <c:overlap val="-90"/>
        <c:gapWidth val="180"/>
        <c:axId val="31188332"/>
        <c:axId val="12259533"/>
      </c:barChart>
      <c:lineChart>
        <c:grouping val="standard"/>
        <c:varyColors val="0"/>
        <c:ser>
          <c:idx val="1"/>
          <c:order val="1"/>
          <c:tx>
            <c:strRef>
              <c:f>データ!$FD$18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データ!$FE$16:$FI$16</c:f>
              <c:numCache>
                <c:ptCount val="5"/>
                <c:pt idx="0">
                  <c:v>41640</c:v>
                </c:pt>
                <c:pt idx="1">
                  <c:v>42005</c:v>
                </c:pt>
                <c:pt idx="2">
                  <c:v>42370</c:v>
                </c:pt>
                <c:pt idx="3">
                  <c:v>42736</c:v>
                </c:pt>
                <c:pt idx="4">
                  <c:v>43101</c:v>
                </c:pt>
              </c:numCache>
            </c:numRef>
          </c:cat>
          <c:val>
            <c:numRef>
              <c:f>データ!$FE$18:$FI$18</c:f>
              <c:numCache>
                <c:ptCount val="5"/>
                <c:pt idx="0">
                  <c:v>17.4</c:v>
                </c:pt>
                <c:pt idx="1">
                  <c:v>17.7</c:v>
                </c:pt>
                <c:pt idx="2">
                  <c:v>18</c:v>
                </c:pt>
                <c:pt idx="3">
                  <c:v>18.4</c:v>
                </c:pt>
                <c:pt idx="4">
                  <c:v>18.3</c:v>
                </c:pt>
              </c:numCache>
            </c:numRef>
          </c:val>
          <c:smooth val="0"/>
        </c:ser>
        <c:axId val="31188332"/>
        <c:axId val="12259533"/>
      </c:lineChart>
      <c:catAx>
        <c:axId val="31188332"/>
        <c:scaling>
          <c:orientation val="minMax"/>
        </c:scaling>
        <c:axPos val="b"/>
        <c:delete val="0"/>
        <c:numFmt formatCode="General" sourceLinked="1"/>
        <c:majorTickMark val="none"/>
        <c:minorTickMark val="none"/>
        <c:tickLblPos val="none"/>
        <c:spPr>
          <a:ln w="3175">
            <a:solidFill>
              <a:srgbClr val="808080"/>
            </a:solidFill>
          </a:ln>
        </c:spPr>
        <c:crossAx val="12259533"/>
        <c:crosses val="autoZero"/>
        <c:auto val="0"/>
        <c:lblOffset val="100"/>
        <c:tickLblSkip val="1"/>
        <c:noMultiLvlLbl val="0"/>
      </c:catAx>
      <c:valAx>
        <c:axId val="1225953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118833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データ!$BQ$8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775"/>
          <c:w val="0.962"/>
          <c:h val="0.7415"/>
        </c:manualLayout>
      </c:layout>
      <c:barChart>
        <c:barDir val="col"/>
        <c:grouping val="clustered"/>
        <c:varyColors val="0"/>
        <c:ser>
          <c:idx val="0"/>
          <c:order val="0"/>
          <c:tx>
            <c:strRef>
              <c:f>データ!$BQ$17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データ!$BR$16:$BV$16</c:f>
              <c:numCache>
                <c:ptCount val="5"/>
                <c:pt idx="0">
                  <c:v>41640</c:v>
                </c:pt>
                <c:pt idx="1">
                  <c:v>42005</c:v>
                </c:pt>
                <c:pt idx="2">
                  <c:v>42370</c:v>
                </c:pt>
                <c:pt idx="3">
                  <c:v>42736</c:v>
                </c:pt>
                <c:pt idx="4">
                  <c:v>43101</c:v>
                </c:pt>
              </c:numCache>
            </c:numRef>
          </c:cat>
          <c:val>
            <c:numRef>
              <c:f>データ!$BR$17:$BV$17</c:f>
              <c:numCache>
                <c:ptCount val="5"/>
                <c:pt idx="0">
                  <c:v>25</c:v>
                </c:pt>
                <c:pt idx="1">
                  <c:v>21.7</c:v>
                </c:pt>
                <c:pt idx="2">
                  <c:v>20.7</c:v>
                </c:pt>
                <c:pt idx="3">
                  <c:v>19.8</c:v>
                </c:pt>
                <c:pt idx="4">
                  <c:v>19.4</c:v>
                </c:pt>
              </c:numCache>
            </c:numRef>
          </c:val>
        </c:ser>
        <c:overlap val="-90"/>
        <c:gapWidth val="180"/>
        <c:axId val="43226934"/>
        <c:axId val="53498087"/>
      </c:barChart>
      <c:lineChart>
        <c:grouping val="standard"/>
        <c:varyColors val="0"/>
        <c:ser>
          <c:idx val="1"/>
          <c:order val="1"/>
          <c:tx>
            <c:strRef>
              <c:f>データ!$BQ$18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データ!$BR$16:$BV$16</c:f>
              <c:numCache>
                <c:ptCount val="5"/>
                <c:pt idx="0">
                  <c:v>41640</c:v>
                </c:pt>
                <c:pt idx="1">
                  <c:v>42005</c:v>
                </c:pt>
                <c:pt idx="2">
                  <c:v>42370</c:v>
                </c:pt>
                <c:pt idx="3">
                  <c:v>42736</c:v>
                </c:pt>
                <c:pt idx="4">
                  <c:v>43101</c:v>
                </c:pt>
              </c:numCache>
            </c:numRef>
          </c:cat>
          <c:val>
            <c:numRef>
              <c:f>データ!$BR$18:$BV$18</c:f>
              <c:numCache>
                <c:ptCount val="5"/>
                <c:pt idx="0">
                  <c:v>102.5</c:v>
                </c:pt>
                <c:pt idx="1">
                  <c:v>90.4</c:v>
                </c:pt>
                <c:pt idx="2">
                  <c:v>86.1</c:v>
                </c:pt>
                <c:pt idx="3">
                  <c:v>62.9</c:v>
                </c:pt>
                <c:pt idx="4">
                  <c:v>34.8</c:v>
                </c:pt>
              </c:numCache>
            </c:numRef>
          </c:val>
          <c:smooth val="0"/>
        </c:ser>
        <c:axId val="43226934"/>
        <c:axId val="53498087"/>
      </c:lineChart>
      <c:catAx>
        <c:axId val="43226934"/>
        <c:scaling>
          <c:orientation val="minMax"/>
        </c:scaling>
        <c:axPos val="b"/>
        <c:delete val="0"/>
        <c:numFmt formatCode="General" sourceLinked="1"/>
        <c:majorTickMark val="none"/>
        <c:minorTickMark val="none"/>
        <c:tickLblPos val="none"/>
        <c:spPr>
          <a:ln w="3175">
            <a:solidFill>
              <a:srgbClr val="808080"/>
            </a:solidFill>
          </a:ln>
        </c:spPr>
        <c:crossAx val="53498087"/>
        <c:crosses val="autoZero"/>
        <c:auto val="0"/>
        <c:lblOffset val="100"/>
        <c:tickLblSkip val="1"/>
        <c:noMultiLvlLbl val="0"/>
      </c:catAx>
      <c:valAx>
        <c:axId val="53498087"/>
        <c:scaling>
          <c:orientation val="minMax"/>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3226934"/>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データ!$AU$8</c:f>
        </c:strRef>
      </c:tx>
      <c:layout>
        <c:manualLayout>
          <c:xMode val="factor"/>
          <c:yMode val="factor"/>
          <c:x val="0.043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データ!$AU$17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データ!$AV$16:$AZ$16</c:f>
              <c:numCache>
                <c:ptCount val="5"/>
                <c:pt idx="0">
                  <c:v>41640</c:v>
                </c:pt>
                <c:pt idx="1">
                  <c:v>42005</c:v>
                </c:pt>
                <c:pt idx="2">
                  <c:v>42370</c:v>
                </c:pt>
                <c:pt idx="3">
                  <c:v>42736</c:v>
                </c:pt>
                <c:pt idx="4">
                  <c:v>43101</c:v>
                </c:pt>
              </c:numCache>
            </c:numRef>
          </c:cat>
          <c:val>
            <c:numRef>
              <c:f>データ!$AV$17:$AZ$17</c:f>
              <c:numCache>
                <c:ptCount val="5"/>
                <c:pt idx="0">
                  <c:v>91.8</c:v>
                </c:pt>
                <c:pt idx="1">
                  <c:v>93.6</c:v>
                </c:pt>
                <c:pt idx="2">
                  <c:v>89.5</c:v>
                </c:pt>
                <c:pt idx="3">
                  <c:v>90.8</c:v>
                </c:pt>
                <c:pt idx="4">
                  <c:v>90</c:v>
                </c:pt>
              </c:numCache>
            </c:numRef>
          </c:val>
        </c:ser>
        <c:overlap val="-90"/>
        <c:gapWidth val="180"/>
        <c:axId val="28625906"/>
        <c:axId val="56306563"/>
      </c:barChart>
      <c:lineChart>
        <c:grouping val="standard"/>
        <c:varyColors val="0"/>
        <c:ser>
          <c:idx val="1"/>
          <c:order val="1"/>
          <c:tx>
            <c:strRef>
              <c:f>データ!$AU$18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データ!$AV$16:$AZ$16</c:f>
              <c:numCache>
                <c:ptCount val="5"/>
                <c:pt idx="0">
                  <c:v>41640</c:v>
                </c:pt>
                <c:pt idx="1">
                  <c:v>42005</c:v>
                </c:pt>
                <c:pt idx="2">
                  <c:v>42370</c:v>
                </c:pt>
                <c:pt idx="3">
                  <c:v>42736</c:v>
                </c:pt>
                <c:pt idx="4">
                  <c:v>43101</c:v>
                </c:pt>
              </c:numCache>
            </c:numRef>
          </c:cat>
          <c:val>
            <c:numRef>
              <c:f>データ!$AV$18:$AZ$18</c:f>
              <c:numCache>
                <c:ptCount val="5"/>
                <c:pt idx="0">
                  <c:v>93.3</c:v>
                </c:pt>
                <c:pt idx="1">
                  <c:v>95.5</c:v>
                </c:pt>
                <c:pt idx="2">
                  <c:v>94.2</c:v>
                </c:pt>
                <c:pt idx="3">
                  <c:v>94</c:v>
                </c:pt>
                <c:pt idx="4">
                  <c:v>93.2</c:v>
                </c:pt>
              </c:numCache>
            </c:numRef>
          </c:val>
          <c:smooth val="0"/>
        </c:ser>
        <c:ser>
          <c:idx val="2"/>
          <c:order val="2"/>
          <c:tx>
            <c:strRef>
              <c:f>データ!$AU$19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データ!$AV$16:$AZ$16</c:f>
              <c:numCache>
                <c:ptCount val="5"/>
                <c:pt idx="0">
                  <c:v>41640</c:v>
                </c:pt>
                <c:pt idx="1">
                  <c:v>42005</c:v>
                </c:pt>
                <c:pt idx="2">
                  <c:v>42370</c:v>
                </c:pt>
                <c:pt idx="3">
                  <c:v>42736</c:v>
                </c:pt>
                <c:pt idx="4">
                  <c:v>43101</c:v>
                </c:pt>
              </c:numCache>
            </c:numRef>
          </c:cat>
          <c:val>
            <c:numRef>
              <c:f>データ!$AV$19:$AZ$19</c:f>
              <c:numCache>
                <c:ptCount val="5"/>
                <c:pt idx="0">
                  <c:v>100</c:v>
                </c:pt>
                <c:pt idx="1">
                  <c:v>100</c:v>
                </c:pt>
                <c:pt idx="2">
                  <c:v>100</c:v>
                </c:pt>
                <c:pt idx="3">
                  <c:v>100</c:v>
                </c:pt>
                <c:pt idx="4">
                  <c:v>100</c:v>
                </c:pt>
              </c:numCache>
            </c:numRef>
          </c:val>
          <c:smooth val="0"/>
        </c:ser>
        <c:axId val="28625906"/>
        <c:axId val="56306563"/>
      </c:lineChart>
      <c:catAx>
        <c:axId val="28625906"/>
        <c:scaling>
          <c:orientation val="minMax"/>
        </c:scaling>
        <c:axPos val="b"/>
        <c:delete val="0"/>
        <c:numFmt formatCode="General" sourceLinked="1"/>
        <c:majorTickMark val="none"/>
        <c:minorTickMark val="none"/>
        <c:tickLblPos val="none"/>
        <c:spPr>
          <a:ln w="3175">
            <a:solidFill>
              <a:srgbClr val="808080"/>
            </a:solidFill>
          </a:ln>
        </c:spPr>
        <c:crossAx val="56306563"/>
        <c:crosses val="autoZero"/>
        <c:auto val="0"/>
        <c:lblOffset val="100"/>
        <c:tickLblSkip val="1"/>
        <c:noMultiLvlLbl val="0"/>
      </c:catAx>
      <c:valAx>
        <c:axId val="5630656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8625906"/>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データ!$BF$8</c:f>
        </c:strRef>
      </c:tx>
      <c:layout>
        <c:manualLayout>
          <c:xMode val="factor"/>
          <c:yMode val="factor"/>
          <c:x val="0.039"/>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データ!$BF$17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データ!$BG$16:$BK$16</c:f>
              <c:numCache>
                <c:ptCount val="5"/>
                <c:pt idx="0">
                  <c:v>41640</c:v>
                </c:pt>
                <c:pt idx="1">
                  <c:v>42005</c:v>
                </c:pt>
                <c:pt idx="2">
                  <c:v>42370</c:v>
                </c:pt>
                <c:pt idx="3">
                  <c:v>42736</c:v>
                </c:pt>
                <c:pt idx="4">
                  <c:v>43101</c:v>
                </c:pt>
              </c:numCache>
            </c:numRef>
          </c:cat>
          <c:val>
            <c:numRef>
              <c:f>データ!$BG$17:$BK$17</c:f>
              <c:numCache>
                <c:ptCount val="5"/>
                <c:pt idx="0">
                  <c:v>250</c:v>
                </c:pt>
                <c:pt idx="1">
                  <c:v>281.2</c:v>
                </c:pt>
                <c:pt idx="2">
                  <c:v>335.4</c:v>
                </c:pt>
                <c:pt idx="3">
                  <c:v>331.2</c:v>
                </c:pt>
                <c:pt idx="4">
                  <c:v>285.3</c:v>
                </c:pt>
              </c:numCache>
            </c:numRef>
          </c:val>
        </c:ser>
        <c:overlap val="-90"/>
        <c:gapWidth val="180"/>
        <c:axId val="36997020"/>
        <c:axId val="64537725"/>
      </c:barChart>
      <c:lineChart>
        <c:grouping val="standard"/>
        <c:varyColors val="0"/>
        <c:ser>
          <c:idx val="1"/>
          <c:order val="1"/>
          <c:tx>
            <c:strRef>
              <c:f>データ!$BF$18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データ!$BG$16:$BK$16</c:f>
              <c:numCache>
                <c:ptCount val="5"/>
                <c:pt idx="0">
                  <c:v>41640</c:v>
                </c:pt>
                <c:pt idx="1">
                  <c:v>42005</c:v>
                </c:pt>
                <c:pt idx="2">
                  <c:v>42370</c:v>
                </c:pt>
                <c:pt idx="3">
                  <c:v>42736</c:v>
                </c:pt>
                <c:pt idx="4">
                  <c:v>43101</c:v>
                </c:pt>
              </c:numCache>
            </c:numRef>
          </c:cat>
          <c:val>
            <c:numRef>
              <c:f>データ!$BG$18:$BK$18</c:f>
              <c:numCache>
                <c:ptCount val="5"/>
                <c:pt idx="0">
                  <c:v>96.5</c:v>
                </c:pt>
                <c:pt idx="1">
                  <c:v>97.7</c:v>
                </c:pt>
                <c:pt idx="2">
                  <c:v>100</c:v>
                </c:pt>
                <c:pt idx="3">
                  <c:v>156.7</c:v>
                </c:pt>
                <c:pt idx="4">
                  <c:v>155.3</c:v>
                </c:pt>
              </c:numCache>
            </c:numRef>
          </c:val>
          <c:smooth val="0"/>
        </c:ser>
        <c:ser>
          <c:idx val="2"/>
          <c:order val="2"/>
          <c:tx>
            <c:strRef>
              <c:f>データ!$BF$19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データ!$BG$16:$BK$16</c:f>
              <c:numCache>
                <c:ptCount val="5"/>
                <c:pt idx="0">
                  <c:v>41640</c:v>
                </c:pt>
                <c:pt idx="1">
                  <c:v>42005</c:v>
                </c:pt>
                <c:pt idx="2">
                  <c:v>42370</c:v>
                </c:pt>
                <c:pt idx="3">
                  <c:v>42736</c:v>
                </c:pt>
                <c:pt idx="4">
                  <c:v>43101</c:v>
                </c:pt>
              </c:numCache>
            </c:numRef>
          </c:cat>
          <c:val>
            <c:numRef>
              <c:f>データ!$BG$19:$BK$19</c:f>
              <c:numCache>
                <c:ptCount val="5"/>
                <c:pt idx="0">
                  <c:v>100</c:v>
                </c:pt>
                <c:pt idx="1">
                  <c:v>100</c:v>
                </c:pt>
                <c:pt idx="2">
                  <c:v>100</c:v>
                </c:pt>
                <c:pt idx="3">
                  <c:v>100</c:v>
                </c:pt>
                <c:pt idx="4">
                  <c:v>100</c:v>
                </c:pt>
              </c:numCache>
            </c:numRef>
          </c:val>
          <c:smooth val="0"/>
        </c:ser>
        <c:axId val="36997020"/>
        <c:axId val="64537725"/>
      </c:lineChart>
      <c:catAx>
        <c:axId val="36997020"/>
        <c:scaling>
          <c:orientation val="minMax"/>
        </c:scaling>
        <c:axPos val="b"/>
        <c:delete val="0"/>
        <c:numFmt formatCode="General" sourceLinked="1"/>
        <c:majorTickMark val="none"/>
        <c:minorTickMark val="none"/>
        <c:tickLblPos val="none"/>
        <c:spPr>
          <a:ln w="3175">
            <a:solidFill>
              <a:srgbClr val="808080"/>
            </a:solidFill>
          </a:ln>
        </c:spPr>
        <c:crossAx val="64537725"/>
        <c:crosses val="autoZero"/>
        <c:auto val="0"/>
        <c:lblOffset val="100"/>
        <c:tickLblSkip val="1"/>
        <c:noMultiLvlLbl val="0"/>
      </c:catAx>
      <c:valAx>
        <c:axId val="64537725"/>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699702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データ!$CB$8</c:f>
        </c:strRef>
      </c:tx>
      <c:layout>
        <c:manualLayout>
          <c:xMode val="factor"/>
          <c:yMode val="factor"/>
          <c:x val="0.051"/>
          <c:y val="-0.01675"/>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51"/>
          <c:y val="0.11375"/>
          <c:w val="0.9425"/>
          <c:h val="0.63225"/>
        </c:manualLayout>
      </c:layout>
      <c:barChart>
        <c:barDir val="col"/>
        <c:grouping val="clustered"/>
        <c:varyColors val="0"/>
        <c:ser>
          <c:idx val="0"/>
          <c:order val="0"/>
          <c:tx>
            <c:strRef>
              <c:f>データ!$CB$18</c:f>
              <c:strCache>
                <c:ptCount val="1"/>
                <c:pt idx="0">
                  <c:v>■当該値⑤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データ!$CC$17:$CG$17</c:f>
              <c:numCache>
                <c:ptCount val="5"/>
                <c:pt idx="0">
                  <c:v>41640</c:v>
                </c:pt>
                <c:pt idx="1">
                  <c:v>42005</c:v>
                </c:pt>
                <c:pt idx="2">
                  <c:v>42370</c:v>
                </c:pt>
                <c:pt idx="3">
                  <c:v>42736</c:v>
                </c:pt>
                <c:pt idx="4">
                  <c:v>43101</c:v>
                </c:pt>
              </c:numCache>
            </c:numRef>
          </c:cat>
          <c:val>
            <c:numRef>
              <c:f>データ!$CC$18:$CG$18</c:f>
              <c:numCache>
                <c:ptCount val="5"/>
                <c:pt idx="0">
                  <c:v>12.3</c:v>
                </c:pt>
                <c:pt idx="1">
                  <c:v>12</c:v>
                </c:pt>
                <c:pt idx="2">
                  <c:v>15.5</c:v>
                </c:pt>
                <c:pt idx="3">
                  <c:v>13.8</c:v>
                </c:pt>
                <c:pt idx="4">
                  <c:v>15.2</c:v>
                </c:pt>
              </c:numCache>
            </c:numRef>
          </c:val>
        </c:ser>
        <c:ser>
          <c:idx val="1"/>
          <c:order val="1"/>
          <c:tx>
            <c:strRef>
              <c:f>データ!$CB$19</c:f>
              <c:strCache>
                <c:ptCount val="1"/>
                <c:pt idx="0">
                  <c:v>■当該値⑥</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データ!$CC$17:$CG$17</c:f>
              <c:numCache>
                <c:ptCount val="5"/>
                <c:pt idx="0">
                  <c:v>41640</c:v>
                </c:pt>
                <c:pt idx="1">
                  <c:v>42005</c:v>
                </c:pt>
                <c:pt idx="2">
                  <c:v>42370</c:v>
                </c:pt>
                <c:pt idx="3">
                  <c:v>42736</c:v>
                </c:pt>
                <c:pt idx="4">
                  <c:v>43101</c:v>
                </c:pt>
              </c:numCache>
            </c:numRef>
          </c:cat>
          <c:val>
            <c:numRef>
              <c:f>データ!$CC$19:$CG$19</c:f>
              <c:numCache>
                <c:ptCount val="5"/>
                <c:pt idx="0">
                  <c:v>160.3</c:v>
                </c:pt>
                <c:pt idx="1">
                  <c:v>159</c:v>
                </c:pt>
                <c:pt idx="2">
                  <c:v>160.1</c:v>
                </c:pt>
                <c:pt idx="3">
                  <c:v>154.4</c:v>
                </c:pt>
                <c:pt idx="4">
                  <c:v>153.7</c:v>
                </c:pt>
              </c:numCache>
            </c:numRef>
          </c:val>
        </c:ser>
        <c:axId val="43968614"/>
        <c:axId val="60173207"/>
      </c:barChart>
      <c:lineChart>
        <c:grouping val="standard"/>
        <c:varyColors val="0"/>
        <c:ser>
          <c:idx val="2"/>
          <c:order val="2"/>
          <c:tx>
            <c:strRef>
              <c:f>データ!$CB$20</c:f>
              <c:strCache>
                <c:ptCount val="1"/>
                <c:pt idx="0">
                  <c:v>■平均値⑤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データ!$CC$17:$CG$17</c:f>
              <c:numCache>
                <c:ptCount val="5"/>
                <c:pt idx="0">
                  <c:v>41640</c:v>
                </c:pt>
                <c:pt idx="1">
                  <c:v>42005</c:v>
                </c:pt>
                <c:pt idx="2">
                  <c:v>42370</c:v>
                </c:pt>
                <c:pt idx="3">
                  <c:v>42736</c:v>
                </c:pt>
                <c:pt idx="4">
                  <c:v>43101</c:v>
                </c:pt>
              </c:numCache>
            </c:numRef>
          </c:cat>
          <c:val>
            <c:numRef>
              <c:f>データ!$CC$20:$CG$20</c:f>
              <c:numCache>
                <c:ptCount val="5"/>
                <c:pt idx="0">
                  <c:v>15.7</c:v>
                </c:pt>
                <c:pt idx="1">
                  <c:v>13.6</c:v>
                </c:pt>
                <c:pt idx="2">
                  <c:v>14.6</c:v>
                </c:pt>
                <c:pt idx="3">
                  <c:v>14.5</c:v>
                </c:pt>
                <c:pt idx="4">
                  <c:v>14.7</c:v>
                </c:pt>
              </c:numCache>
            </c:numRef>
          </c:val>
          <c:smooth val="0"/>
        </c:ser>
        <c:ser>
          <c:idx val="3"/>
          <c:order val="3"/>
          <c:tx>
            <c:strRef>
              <c:f>データ!$CB$21</c:f>
              <c:strCache>
                <c:ptCount val="1"/>
                <c:pt idx="0">
                  <c:v>■平均値⑥</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データ!$CC$17:$CG$17</c:f>
              <c:numCache>
                <c:ptCount val="5"/>
                <c:pt idx="0">
                  <c:v>41640</c:v>
                </c:pt>
                <c:pt idx="1">
                  <c:v>42005</c:v>
                </c:pt>
                <c:pt idx="2">
                  <c:v>42370</c:v>
                </c:pt>
                <c:pt idx="3">
                  <c:v>42736</c:v>
                </c:pt>
                <c:pt idx="4">
                  <c:v>43101</c:v>
                </c:pt>
              </c:numCache>
            </c:numRef>
          </c:cat>
          <c:val>
            <c:numRef>
              <c:f>データ!$CC$21:$CG$21</c:f>
              <c:numCache>
                <c:ptCount val="5"/>
                <c:pt idx="0">
                  <c:v>181.8</c:v>
                </c:pt>
                <c:pt idx="1">
                  <c:v>177.3</c:v>
                </c:pt>
                <c:pt idx="2">
                  <c:v>180</c:v>
                </c:pt>
                <c:pt idx="3">
                  <c:v>180.1</c:v>
                </c:pt>
                <c:pt idx="4">
                  <c:v>182.9</c:v>
                </c:pt>
              </c:numCache>
            </c:numRef>
          </c:val>
          <c:smooth val="0"/>
        </c:ser>
        <c:axId val="43968614"/>
        <c:axId val="60173207"/>
      </c:lineChart>
      <c:catAx>
        <c:axId val="43968614"/>
        <c:scaling>
          <c:orientation val="minMax"/>
        </c:scaling>
        <c:axPos val="b"/>
        <c:delete val="0"/>
        <c:numFmt formatCode="General" sourceLinked="1"/>
        <c:majorTickMark val="none"/>
        <c:minorTickMark val="none"/>
        <c:tickLblPos val="none"/>
        <c:spPr>
          <a:ln w="3175">
            <a:solidFill>
              <a:srgbClr val="808080"/>
            </a:solidFill>
          </a:ln>
        </c:spPr>
        <c:crossAx val="60173207"/>
        <c:crosses val="autoZero"/>
        <c:auto val="0"/>
        <c:lblOffset val="100"/>
        <c:tickLblSkip val="1"/>
        <c:noMultiLvlLbl val="0"/>
      </c:catAx>
      <c:valAx>
        <c:axId val="60173207"/>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3968614"/>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データ!$CV$8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データ!$CV$17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データ!$CW$16:$DA$16</c:f>
              <c:numCache>
                <c:ptCount val="5"/>
                <c:pt idx="0">
                  <c:v>41640</c:v>
                </c:pt>
                <c:pt idx="1">
                  <c:v>42005</c:v>
                </c:pt>
                <c:pt idx="2">
                  <c:v>42370</c:v>
                </c:pt>
                <c:pt idx="3">
                  <c:v>42736</c:v>
                </c:pt>
                <c:pt idx="4">
                  <c:v>43101</c:v>
                </c:pt>
              </c:numCache>
            </c:numRef>
          </c:cat>
          <c:val>
            <c:numRef>
              <c:f>データ!$CW$17:$DA$17</c:f>
              <c:numCache>
                <c:ptCount val="5"/>
                <c:pt idx="0">
                  <c:v>7.7</c:v>
                </c:pt>
                <c:pt idx="1">
                  <c:v>7.5</c:v>
                </c:pt>
                <c:pt idx="2">
                  <c:v>9.7</c:v>
                </c:pt>
                <c:pt idx="3">
                  <c:v>8.9</c:v>
                </c:pt>
                <c:pt idx="4">
                  <c:v>9.9</c:v>
                </c:pt>
              </c:numCache>
            </c:numRef>
          </c:val>
        </c:ser>
        <c:overlap val="-90"/>
        <c:gapWidth val="180"/>
        <c:axId val="4687952"/>
        <c:axId val="42191569"/>
      </c:barChart>
      <c:lineChart>
        <c:grouping val="standard"/>
        <c:varyColors val="0"/>
        <c:ser>
          <c:idx val="1"/>
          <c:order val="1"/>
          <c:tx>
            <c:strRef>
              <c:f>データ!$CV$18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データ!$CW$16:$DA$16</c:f>
              <c:numCache>
                <c:ptCount val="5"/>
                <c:pt idx="0">
                  <c:v>41640</c:v>
                </c:pt>
                <c:pt idx="1">
                  <c:v>42005</c:v>
                </c:pt>
                <c:pt idx="2">
                  <c:v>42370</c:v>
                </c:pt>
                <c:pt idx="3">
                  <c:v>42736</c:v>
                </c:pt>
                <c:pt idx="4">
                  <c:v>43101</c:v>
                </c:pt>
              </c:numCache>
            </c:numRef>
          </c:cat>
          <c:val>
            <c:numRef>
              <c:f>データ!$CW$18:$DA$18</c:f>
              <c:numCache>
                <c:ptCount val="5"/>
                <c:pt idx="0">
                  <c:v>8.7</c:v>
                </c:pt>
                <c:pt idx="1">
                  <c:v>7.7</c:v>
                </c:pt>
                <c:pt idx="2">
                  <c:v>8.1</c:v>
                </c:pt>
                <c:pt idx="3">
                  <c:v>8</c:v>
                </c:pt>
                <c:pt idx="4">
                  <c:v>8</c:v>
                </c:pt>
              </c:numCache>
            </c:numRef>
          </c:val>
          <c:smooth val="0"/>
        </c:ser>
        <c:axId val="4687952"/>
        <c:axId val="42191569"/>
      </c:lineChart>
      <c:catAx>
        <c:axId val="4687952"/>
        <c:scaling>
          <c:orientation val="minMax"/>
        </c:scaling>
        <c:axPos val="b"/>
        <c:delete val="0"/>
        <c:numFmt formatCode="General" sourceLinked="1"/>
        <c:majorTickMark val="none"/>
        <c:minorTickMark val="none"/>
        <c:tickLblPos val="none"/>
        <c:spPr>
          <a:ln w="3175">
            <a:solidFill>
              <a:srgbClr val="808080"/>
            </a:solidFill>
          </a:ln>
        </c:spPr>
        <c:crossAx val="42191569"/>
        <c:crosses val="autoZero"/>
        <c:auto val="0"/>
        <c:lblOffset val="100"/>
        <c:tickLblSkip val="1"/>
        <c:noMultiLvlLbl val="0"/>
      </c:catAx>
      <c:valAx>
        <c:axId val="4219156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68795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データ!$DF$8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データ!$DG$16:$DK$16</c:f>
              <c:numCache>
                <c:ptCount val="5"/>
                <c:pt idx="0">
                  <c:v>41640</c:v>
                </c:pt>
                <c:pt idx="1">
                  <c:v>42005</c:v>
                </c:pt>
                <c:pt idx="2">
                  <c:v>42370</c:v>
                </c:pt>
                <c:pt idx="3">
                  <c:v>42736</c:v>
                </c:pt>
                <c:pt idx="4">
                  <c:v>43101</c:v>
                </c:pt>
              </c:numCache>
            </c:numRef>
          </c:cat>
          <c:val>
            <c:numRef>
              <c:f>データ!$DG$17:$DK$17</c:f>
              <c:numCache>
                <c:ptCount val="5"/>
                <c:pt idx="0">
                  <c:v>12.4</c:v>
                </c:pt>
                <c:pt idx="1">
                  <c:v>15.6</c:v>
                </c:pt>
                <c:pt idx="2">
                  <c:v>19.7</c:v>
                </c:pt>
                <c:pt idx="3">
                  <c:v>19.6</c:v>
                </c:pt>
                <c:pt idx="4">
                  <c:v>19.8</c:v>
                </c:pt>
              </c:numCache>
            </c:numRef>
          </c:val>
        </c:ser>
        <c:overlap val="-90"/>
        <c:gapWidth val="180"/>
        <c:axId val="44179802"/>
        <c:axId val="62073899"/>
      </c:barChart>
      <c:lineChart>
        <c:grouping val="standard"/>
        <c:varyColors val="0"/>
        <c:ser>
          <c:idx val="1"/>
          <c:order val="1"/>
          <c:tx>
            <c:strRef>
              <c:f>データ!$DF$18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データ!$DG$16:$DK$16</c:f>
              <c:numCache>
                <c:ptCount val="5"/>
                <c:pt idx="0">
                  <c:v>41640</c:v>
                </c:pt>
                <c:pt idx="1">
                  <c:v>42005</c:v>
                </c:pt>
                <c:pt idx="2">
                  <c:v>42370</c:v>
                </c:pt>
                <c:pt idx="3">
                  <c:v>42736</c:v>
                </c:pt>
                <c:pt idx="4">
                  <c:v>43101</c:v>
                </c:pt>
              </c:numCache>
            </c:numRef>
          </c:cat>
          <c:val>
            <c:numRef>
              <c:f>データ!$DG$18:$DK$18</c:f>
              <c:numCache>
                <c:ptCount val="5"/>
                <c:pt idx="0">
                  <c:v>30.9</c:v>
                </c:pt>
                <c:pt idx="1">
                  <c:v>27</c:v>
                </c:pt>
                <c:pt idx="2">
                  <c:v>22.5</c:v>
                </c:pt>
                <c:pt idx="3">
                  <c:v>21.9</c:v>
                </c:pt>
                <c:pt idx="4">
                  <c:v>23.3</c:v>
                </c:pt>
              </c:numCache>
            </c:numRef>
          </c:val>
          <c:smooth val="0"/>
        </c:ser>
        <c:axId val="44179802"/>
        <c:axId val="62073899"/>
      </c:lineChart>
      <c:catAx>
        <c:axId val="44179802"/>
        <c:scaling>
          <c:orientation val="minMax"/>
        </c:scaling>
        <c:axPos val="b"/>
        <c:delete val="0"/>
        <c:numFmt formatCode="General" sourceLinked="1"/>
        <c:majorTickMark val="none"/>
        <c:minorTickMark val="none"/>
        <c:tickLblPos val="none"/>
        <c:spPr>
          <a:ln w="3175">
            <a:solidFill>
              <a:srgbClr val="808080"/>
            </a:solidFill>
          </a:ln>
        </c:spPr>
        <c:crossAx val="62073899"/>
        <c:crosses val="autoZero"/>
        <c:auto val="0"/>
        <c:lblOffset val="100"/>
        <c:tickLblSkip val="1"/>
        <c:noMultiLvlLbl val="0"/>
      </c:catAx>
      <c:valAx>
        <c:axId val="6207389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417980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データ!$DP$8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データ!$DP$17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データ!$DQ$16:$DU$16</c:f>
              <c:numCache>
                <c:ptCount val="5"/>
                <c:pt idx="0">
                  <c:v>41640</c:v>
                </c:pt>
                <c:pt idx="1">
                  <c:v>42005</c:v>
                </c:pt>
                <c:pt idx="2">
                  <c:v>42370</c:v>
                </c:pt>
                <c:pt idx="3">
                  <c:v>42736</c:v>
                </c:pt>
                <c:pt idx="4">
                  <c:v>43101</c:v>
                </c:pt>
              </c:numCache>
            </c:numRef>
          </c:cat>
          <c:val>
            <c:numRef>
              <c:f>データ!$DQ$17:$DU$17</c:f>
              <c:numCache>
                <c:ptCount val="5"/>
                <c:pt idx="0">
                  <c:v>84.2</c:v>
                </c:pt>
                <c:pt idx="1">
                  <c:v>82.3</c:v>
                </c:pt>
                <c:pt idx="2">
                  <c:v>82</c:v>
                </c:pt>
                <c:pt idx="3">
                  <c:v>84</c:v>
                </c:pt>
                <c:pt idx="4">
                  <c:v>84.6</c:v>
                </c:pt>
              </c:numCache>
            </c:numRef>
          </c:val>
        </c:ser>
        <c:overlap val="-90"/>
        <c:gapWidth val="180"/>
        <c:axId val="21794180"/>
        <c:axId val="61929893"/>
      </c:barChart>
      <c:lineChart>
        <c:grouping val="standard"/>
        <c:varyColors val="0"/>
        <c:ser>
          <c:idx val="1"/>
          <c:order val="1"/>
          <c:tx>
            <c:strRef>
              <c:f>データ!$DP$18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データ!$DQ$16:$DU$16</c:f>
              <c:numCache>
                <c:ptCount val="5"/>
                <c:pt idx="0">
                  <c:v>41640</c:v>
                </c:pt>
                <c:pt idx="1">
                  <c:v>42005</c:v>
                </c:pt>
                <c:pt idx="2">
                  <c:v>42370</c:v>
                </c:pt>
                <c:pt idx="3">
                  <c:v>42736</c:v>
                </c:pt>
                <c:pt idx="4">
                  <c:v>43101</c:v>
                </c:pt>
              </c:numCache>
            </c:numRef>
          </c:cat>
          <c:val>
            <c:numRef>
              <c:f>データ!$DQ$18:$DU$18</c:f>
              <c:numCache>
                <c:ptCount val="5"/>
                <c:pt idx="0">
                  <c:v>79.3</c:v>
                </c:pt>
                <c:pt idx="1">
                  <c:v>78.9</c:v>
                </c:pt>
                <c:pt idx="2">
                  <c:v>78.4</c:v>
                </c:pt>
                <c:pt idx="3">
                  <c:v>77.8</c:v>
                </c:pt>
                <c:pt idx="4">
                  <c:v>77.4</c:v>
                </c:pt>
              </c:numCache>
            </c:numRef>
          </c:val>
          <c:smooth val="0"/>
        </c:ser>
        <c:axId val="21794180"/>
        <c:axId val="61929893"/>
      </c:lineChart>
      <c:catAx>
        <c:axId val="21794180"/>
        <c:scaling>
          <c:orientation val="minMax"/>
        </c:scaling>
        <c:axPos val="b"/>
        <c:delete val="0"/>
        <c:numFmt formatCode="General" sourceLinked="1"/>
        <c:majorTickMark val="none"/>
        <c:minorTickMark val="none"/>
        <c:tickLblPos val="none"/>
        <c:spPr>
          <a:ln w="3175">
            <a:solidFill>
              <a:srgbClr val="808080"/>
            </a:solidFill>
          </a:ln>
        </c:spPr>
        <c:crossAx val="61929893"/>
        <c:crosses val="autoZero"/>
        <c:auto val="0"/>
        <c:lblOffset val="100"/>
        <c:tickLblSkip val="1"/>
        <c:noMultiLvlLbl val="0"/>
      </c:catAx>
      <c:valAx>
        <c:axId val="6192989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179418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データ!$ET$8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データ!$ET$17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データ!$EU$16:$EY$16</c:f>
              <c:numCache>
                <c:ptCount val="5"/>
                <c:pt idx="0">
                  <c:v>41640</c:v>
                </c:pt>
                <c:pt idx="1">
                  <c:v>42005</c:v>
                </c:pt>
                <c:pt idx="2">
                  <c:v>42370</c:v>
                </c:pt>
                <c:pt idx="3">
                  <c:v>42736</c:v>
                </c:pt>
                <c:pt idx="4">
                  <c:v>43101</c:v>
                </c:pt>
              </c:numCache>
            </c:numRef>
          </c:cat>
          <c:val>
            <c:numRef>
              <c:f>データ!$EU$17:$EY$17</c:f>
              <c:numCache>
                <c:ptCount val="5"/>
                <c:pt idx="0">
                  <c:v>547.34</c:v>
                </c:pt>
                <c:pt idx="1">
                  <c:v>585.11</c:v>
                </c:pt>
                <c:pt idx="2">
                  <c:v>640.86</c:v>
                </c:pt>
                <c:pt idx="3">
                  <c:v>625.23</c:v>
                </c:pt>
                <c:pt idx="4">
                  <c:v>638.24</c:v>
                </c:pt>
              </c:numCache>
            </c:numRef>
          </c:val>
        </c:ser>
        <c:overlap val="-90"/>
        <c:gapWidth val="180"/>
        <c:axId val="20498126"/>
        <c:axId val="50265407"/>
      </c:barChart>
      <c:lineChart>
        <c:grouping val="standard"/>
        <c:varyColors val="0"/>
        <c:ser>
          <c:idx val="1"/>
          <c:order val="1"/>
          <c:tx>
            <c:strRef>
              <c:f>データ!$ET$18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データ!$EU$16:$EY$16</c:f>
              <c:numCache>
                <c:ptCount val="5"/>
                <c:pt idx="0">
                  <c:v>41640</c:v>
                </c:pt>
                <c:pt idx="1">
                  <c:v>42005</c:v>
                </c:pt>
                <c:pt idx="2">
                  <c:v>42370</c:v>
                </c:pt>
                <c:pt idx="3">
                  <c:v>42736</c:v>
                </c:pt>
                <c:pt idx="4">
                  <c:v>43101</c:v>
                </c:pt>
              </c:numCache>
            </c:numRef>
          </c:cat>
          <c:val>
            <c:numRef>
              <c:f>データ!$EU$18:$EY$18</c:f>
              <c:numCache>
                <c:ptCount val="5"/>
                <c:pt idx="0">
                  <c:v>258.69</c:v>
                </c:pt>
                <c:pt idx="1">
                  <c:v>263.58</c:v>
                </c:pt>
                <c:pt idx="2">
                  <c:v>270.51</c:v>
                </c:pt>
                <c:pt idx="3">
                  <c:v>278.25</c:v>
                </c:pt>
                <c:pt idx="4">
                  <c:v>292.81</c:v>
                </c:pt>
              </c:numCache>
            </c:numRef>
          </c:val>
          <c:smooth val="0"/>
        </c:ser>
        <c:axId val="20498126"/>
        <c:axId val="50265407"/>
      </c:lineChart>
      <c:catAx>
        <c:axId val="20498126"/>
        <c:scaling>
          <c:orientation val="minMax"/>
        </c:scaling>
        <c:axPos val="b"/>
        <c:delete val="0"/>
        <c:numFmt formatCode="General" sourceLinked="1"/>
        <c:majorTickMark val="none"/>
        <c:minorTickMark val="none"/>
        <c:tickLblPos val="none"/>
        <c:spPr>
          <a:ln w="3175">
            <a:solidFill>
              <a:srgbClr val="808080"/>
            </a:solidFill>
          </a:ln>
        </c:spPr>
        <c:crossAx val="50265407"/>
        <c:crosses val="autoZero"/>
        <c:auto val="0"/>
        <c:lblOffset val="100"/>
        <c:tickLblSkip val="1"/>
        <c:noMultiLvlLbl val="0"/>
      </c:catAx>
      <c:valAx>
        <c:axId val="50265407"/>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0498126"/>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データ!$EJ$8</c:f>
        </c:strRef>
      </c:tx>
      <c:layout>
        <c:manualLayout>
          <c:xMode val="factor"/>
          <c:yMode val="factor"/>
          <c:x val="0.060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データ!$EJ$17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データ!$EK$16:$EO$16</c:f>
              <c:numCache>
                <c:ptCount val="5"/>
                <c:pt idx="0">
                  <c:v>41640</c:v>
                </c:pt>
                <c:pt idx="1">
                  <c:v>42005</c:v>
                </c:pt>
                <c:pt idx="2">
                  <c:v>42370</c:v>
                </c:pt>
                <c:pt idx="3">
                  <c:v>42736</c:v>
                </c:pt>
                <c:pt idx="4">
                  <c:v>43101</c:v>
                </c:pt>
              </c:numCache>
            </c:numRef>
          </c:cat>
          <c:val>
            <c:numRef>
              <c:f>データ!$EK$17:$EO$17</c:f>
              <c:numCache>
                <c:ptCount val="5"/>
                <c:pt idx="0">
                  <c:v>715.94</c:v>
                </c:pt>
                <c:pt idx="1">
                  <c:v>743.45</c:v>
                </c:pt>
                <c:pt idx="2">
                  <c:v>805.69</c:v>
                </c:pt>
                <c:pt idx="3">
                  <c:v>793.42</c:v>
                </c:pt>
                <c:pt idx="4">
                  <c:v>807.26</c:v>
                </c:pt>
              </c:numCache>
            </c:numRef>
          </c:val>
        </c:ser>
        <c:overlap val="-90"/>
        <c:gapWidth val="180"/>
        <c:axId val="49735480"/>
        <c:axId val="44966137"/>
      </c:barChart>
      <c:lineChart>
        <c:grouping val="standard"/>
        <c:varyColors val="0"/>
        <c:ser>
          <c:idx val="1"/>
          <c:order val="1"/>
          <c:tx>
            <c:strRef>
              <c:f>データ!$EJ$18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データ!$EK$16:$EO$16</c:f>
              <c:numCache>
                <c:ptCount val="5"/>
                <c:pt idx="0">
                  <c:v>41640</c:v>
                </c:pt>
                <c:pt idx="1">
                  <c:v>42005</c:v>
                </c:pt>
                <c:pt idx="2">
                  <c:v>42370</c:v>
                </c:pt>
                <c:pt idx="3">
                  <c:v>42736</c:v>
                </c:pt>
                <c:pt idx="4">
                  <c:v>43101</c:v>
                </c:pt>
              </c:numCache>
            </c:numRef>
          </c:cat>
          <c:val>
            <c:numRef>
              <c:f>データ!$EK$18:$EO$18</c:f>
              <c:numCache>
                <c:ptCount val="5"/>
                <c:pt idx="0">
                  <c:v>482.53</c:v>
                </c:pt>
                <c:pt idx="1">
                  <c:v>483.53</c:v>
                </c:pt>
                <c:pt idx="2">
                  <c:v>498.33</c:v>
                </c:pt>
                <c:pt idx="3">
                  <c:v>522.02</c:v>
                </c:pt>
                <c:pt idx="4">
                  <c:v>549.91</c:v>
                </c:pt>
              </c:numCache>
            </c:numRef>
          </c:val>
          <c:smooth val="0"/>
        </c:ser>
        <c:axId val="49735480"/>
        <c:axId val="44966137"/>
      </c:lineChart>
      <c:catAx>
        <c:axId val="49735480"/>
        <c:scaling>
          <c:orientation val="minMax"/>
        </c:scaling>
        <c:axPos val="b"/>
        <c:delete val="0"/>
        <c:numFmt formatCode="General" sourceLinked="1"/>
        <c:majorTickMark val="none"/>
        <c:minorTickMark val="none"/>
        <c:tickLblPos val="none"/>
        <c:spPr>
          <a:ln w="3175">
            <a:solidFill>
              <a:srgbClr val="808080"/>
            </a:solidFill>
          </a:ln>
        </c:spPr>
        <c:crossAx val="44966137"/>
        <c:crosses val="autoZero"/>
        <c:auto val="0"/>
        <c:lblOffset val="100"/>
        <c:tickLblSkip val="1"/>
        <c:noMultiLvlLbl val="0"/>
      </c:catAx>
      <c:valAx>
        <c:axId val="44966137"/>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973548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6.emf" /><Relationship Id="rId19" Type="http://schemas.openxmlformats.org/officeDocument/2006/relationships/image" Target="../media/image17.emf" /><Relationship Id="rId20" Type="http://schemas.openxmlformats.org/officeDocument/2006/relationships/image" Target="../media/image8.emf" /><Relationship Id="rId21" Type="http://schemas.openxmlformats.org/officeDocument/2006/relationships/image" Target="../media/image9.emf" /><Relationship Id="rId22" Type="http://schemas.openxmlformats.org/officeDocument/2006/relationships/image" Target="../media/image10.emf" /><Relationship Id="rId23" Type="http://schemas.openxmlformats.org/officeDocument/2006/relationships/image" Target="../media/image11.emf" /><Relationship Id="rId2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21</xdr:row>
      <xdr:rowOff>133350</xdr:rowOff>
    </xdr:from>
    <xdr:to>
      <xdr:col>15</xdr:col>
      <xdr:colOff>200025</xdr:colOff>
      <xdr:row>38</xdr:row>
      <xdr:rowOff>161925</xdr:rowOff>
    </xdr:to>
    <xdr:graphicFrame>
      <xdr:nvGraphicFramePr>
        <xdr:cNvPr id="1" name="グラフ 1"/>
        <xdr:cNvGraphicFramePr/>
      </xdr:nvGraphicFramePr>
      <xdr:xfrm>
        <a:off x="400050" y="4029075"/>
        <a:ext cx="4000500" cy="2943225"/>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16</xdr:row>
      <xdr:rowOff>57150</xdr:rowOff>
    </xdr:from>
    <xdr:to>
      <xdr:col>61</xdr:col>
      <xdr:colOff>171450</xdr:colOff>
      <xdr:row>39</xdr:row>
      <xdr:rowOff>133350</xdr:rowOff>
    </xdr:to>
    <xdr:sp>
      <xdr:nvSpPr>
        <xdr:cNvPr id="2" name="正方形/長方形 3"/>
        <xdr:cNvSpPr>
          <a:spLocks/>
        </xdr:cNvSpPr>
      </xdr:nvSpPr>
      <xdr:spPr>
        <a:xfrm>
          <a:off x="304800" y="3095625"/>
          <a:ext cx="17211675" cy="401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21</xdr:row>
      <xdr:rowOff>133350</xdr:rowOff>
    </xdr:from>
    <xdr:to>
      <xdr:col>30</xdr:col>
      <xdr:colOff>247650</xdr:colOff>
      <xdr:row>38</xdr:row>
      <xdr:rowOff>161925</xdr:rowOff>
    </xdr:to>
    <xdr:graphicFrame>
      <xdr:nvGraphicFramePr>
        <xdr:cNvPr id="3" name="グラフ 4"/>
        <xdr:cNvGraphicFramePr/>
      </xdr:nvGraphicFramePr>
      <xdr:xfrm>
        <a:off x="4733925" y="4029075"/>
        <a:ext cx="4000500" cy="2943225"/>
      </xdr:xfrm>
      <a:graphic>
        <a:graphicData uri="http://schemas.openxmlformats.org/drawingml/2006/chart">
          <c:chart xmlns:c="http://schemas.openxmlformats.org/drawingml/2006/chart" r:id="rId2"/>
        </a:graphicData>
      </a:graphic>
    </xdr:graphicFrame>
    <xdr:clientData/>
  </xdr:twoCellAnchor>
  <xdr:twoCellAnchor>
    <xdr:from>
      <xdr:col>32</xdr:col>
      <xdr:colOff>0</xdr:colOff>
      <xdr:row>21</xdr:row>
      <xdr:rowOff>133350</xdr:rowOff>
    </xdr:from>
    <xdr:to>
      <xdr:col>46</xdr:col>
      <xdr:colOff>0</xdr:colOff>
      <xdr:row>38</xdr:row>
      <xdr:rowOff>161925</xdr:rowOff>
    </xdr:to>
    <xdr:graphicFrame>
      <xdr:nvGraphicFramePr>
        <xdr:cNvPr id="4" name="グラフ 6"/>
        <xdr:cNvGraphicFramePr/>
      </xdr:nvGraphicFramePr>
      <xdr:xfrm>
        <a:off x="9058275" y="4029075"/>
        <a:ext cx="4000500" cy="2943225"/>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16</xdr:row>
      <xdr:rowOff>142875</xdr:rowOff>
    </xdr:from>
    <xdr:to>
      <xdr:col>61</xdr:col>
      <xdr:colOff>161925</xdr:colOff>
      <xdr:row>21</xdr:row>
      <xdr:rowOff>38100</xdr:rowOff>
    </xdr:to>
    <xdr:grpSp>
      <xdr:nvGrpSpPr>
        <xdr:cNvPr id="5" name="グループ化 8"/>
        <xdr:cNvGrpSpPr>
          <a:grpSpLocks/>
        </xdr:cNvGrpSpPr>
      </xdr:nvGrpSpPr>
      <xdr:grpSpPr>
        <a:xfrm>
          <a:off x="371475" y="3181350"/>
          <a:ext cx="17135475" cy="752475"/>
          <a:chOff x="344717" y="2936502"/>
          <a:chExt cx="17502538" cy="735666"/>
        </a:xfrm>
        <a:solidFill>
          <a:srgbClr val="FFFFFF"/>
        </a:solidFill>
      </xdr:grpSpPr>
      <xdr:sp fLocksText="0">
        <xdr:nvSpPr>
          <xdr:cNvPr id="6" name="テキスト ボックス 9"/>
          <xdr:cNvSpPr txBox="1">
            <a:spLocks noChangeArrowheads="1"/>
          </xdr:cNvSpPr>
        </xdr:nvSpPr>
        <xdr:spPr>
          <a:xfrm>
            <a:off x="15462534" y="2936502"/>
            <a:ext cx="2266579" cy="73566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15764453" y="2936502"/>
            <a:ext cx="1750254" cy="20377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8" name="テキスト ボックス 11"/>
          <xdr:cNvSpPr txBox="1">
            <a:spLocks noChangeArrowheads="1"/>
          </xdr:cNvSpPr>
        </xdr:nvSpPr>
        <xdr:spPr>
          <a:xfrm>
            <a:off x="15764453" y="3169340"/>
            <a:ext cx="2082802" cy="204883"/>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9" name="テキスト ボックス 12"/>
          <xdr:cNvSpPr txBox="1">
            <a:spLocks noChangeArrowheads="1"/>
          </xdr:cNvSpPr>
        </xdr:nvSpPr>
        <xdr:spPr>
          <a:xfrm>
            <a:off x="15764453" y="3399788"/>
            <a:ext cx="595086" cy="203779"/>
          </a:xfrm>
          <a:prstGeom prst="rect">
            <a:avLst/>
          </a:prstGeom>
          <a:noFill/>
          <a:ln w="9525" cmpd="sng">
            <a:noFill/>
          </a:ln>
        </xdr:spPr>
        <xdr:txBody>
          <a:bodyPr vertOverflow="clip" wrap="square" anchor="ctr">
            <a:spAutoFit/>
          </a:bodyPr>
          <a:p>
            <a:pPr algn="l">
              <a:defRPr/>
            </a:pPr>
            <a:r>
              <a:rPr lang="en-US" cap="none" sz="1100" b="1" i="0" u="none" baseline="0">
                <a:solidFill>
                  <a:srgbClr val="008000"/>
                </a:solidFill>
              </a:rPr>
              <a:t>目標値</a:t>
            </a:r>
          </a:p>
        </xdr:txBody>
      </xdr:sp>
      <xdr:sp>
        <xdr:nvSpPr>
          <xdr:cNvPr id="10" name="正方形/長方形 13"/>
          <xdr:cNvSpPr>
            <a:spLocks/>
          </xdr:cNvSpPr>
        </xdr:nvSpPr>
        <xdr:spPr>
          <a:xfrm>
            <a:off x="15589428" y="3020368"/>
            <a:ext cx="148772" cy="123224"/>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a:off x="15571925" y="3290357"/>
            <a:ext cx="183777"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5"/>
          <xdr:cNvSpPr>
            <a:spLocks/>
          </xdr:cNvSpPr>
        </xdr:nvSpPr>
        <xdr:spPr>
          <a:xfrm>
            <a:off x="15571925" y="3532575"/>
            <a:ext cx="183777"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104775</xdr:colOff>
      <xdr:row>40</xdr:row>
      <xdr:rowOff>19050</xdr:rowOff>
    </xdr:from>
    <xdr:to>
      <xdr:col>31</xdr:col>
      <xdr:colOff>9525</xdr:colOff>
      <xdr:row>64</xdr:row>
      <xdr:rowOff>104775</xdr:rowOff>
    </xdr:to>
    <xdr:sp>
      <xdr:nvSpPr>
        <xdr:cNvPr id="13" name="正方形/長方形 16"/>
        <xdr:cNvSpPr>
          <a:spLocks/>
        </xdr:cNvSpPr>
      </xdr:nvSpPr>
      <xdr:spPr>
        <a:xfrm>
          <a:off x="304800" y="7172325"/>
          <a:ext cx="8477250" cy="420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43</xdr:row>
      <xdr:rowOff>152400</xdr:rowOff>
    </xdr:from>
    <xdr:to>
      <xdr:col>15</xdr:col>
      <xdr:colOff>200025</xdr:colOff>
      <xdr:row>64</xdr:row>
      <xdr:rowOff>47625</xdr:rowOff>
    </xdr:to>
    <xdr:graphicFrame>
      <xdr:nvGraphicFramePr>
        <xdr:cNvPr id="14" name="グラフ 17"/>
        <xdr:cNvGraphicFramePr/>
      </xdr:nvGraphicFramePr>
      <xdr:xfrm>
        <a:off x="400050" y="7820025"/>
        <a:ext cx="4000500" cy="3495675"/>
      </xdr:xfrm>
      <a:graphic>
        <a:graphicData uri="http://schemas.openxmlformats.org/drawingml/2006/chart">
          <c:chart xmlns:c="http://schemas.openxmlformats.org/drawingml/2006/chart" r:id="rId4"/>
        </a:graphicData>
      </a:graphic>
    </xdr:graphicFrame>
    <xdr:clientData/>
  </xdr:twoCellAnchor>
  <xdr:twoCellAnchor>
    <xdr:from>
      <xdr:col>16</xdr:col>
      <xdr:colOff>180975</xdr:colOff>
      <xdr:row>45</xdr:row>
      <xdr:rowOff>38100</xdr:rowOff>
    </xdr:from>
    <xdr:to>
      <xdr:col>30</xdr:col>
      <xdr:colOff>180975</xdr:colOff>
      <xdr:row>62</xdr:row>
      <xdr:rowOff>66675</xdr:rowOff>
    </xdr:to>
    <xdr:graphicFrame>
      <xdr:nvGraphicFramePr>
        <xdr:cNvPr id="15" name="グラフ 19"/>
        <xdr:cNvGraphicFramePr/>
      </xdr:nvGraphicFramePr>
      <xdr:xfrm>
        <a:off x="4667250" y="8048625"/>
        <a:ext cx="4000500" cy="2943225"/>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40</xdr:row>
      <xdr:rowOff>38100</xdr:rowOff>
    </xdr:from>
    <xdr:to>
      <xdr:col>61</xdr:col>
      <xdr:colOff>180975</xdr:colOff>
      <xdr:row>64</xdr:row>
      <xdr:rowOff>114300</xdr:rowOff>
    </xdr:to>
    <xdr:sp>
      <xdr:nvSpPr>
        <xdr:cNvPr id="16" name="正方形/長方形 21"/>
        <xdr:cNvSpPr>
          <a:spLocks/>
        </xdr:cNvSpPr>
      </xdr:nvSpPr>
      <xdr:spPr>
        <a:xfrm>
          <a:off x="9058275" y="7191375"/>
          <a:ext cx="8467725" cy="419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17</xdr:row>
      <xdr:rowOff>9525</xdr:rowOff>
    </xdr:from>
    <xdr:ext cx="1295400" cy="257175"/>
    <xdr:sp>
      <xdr:nvSpPr>
        <xdr:cNvPr id="17" name="テキスト ボックス 22"/>
        <xdr:cNvSpPr txBox="1">
          <a:spLocks noChangeArrowheads="1"/>
        </xdr:cNvSpPr>
      </xdr:nvSpPr>
      <xdr:spPr>
        <a:xfrm>
          <a:off x="485775" y="3219450"/>
          <a:ext cx="1295400" cy="257175"/>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○事業の状況</a:t>
          </a:r>
        </a:p>
      </xdr:txBody>
    </xdr:sp>
    <xdr:clientData/>
  </xdr:oneCellAnchor>
  <xdr:oneCellAnchor>
    <xdr:from>
      <xdr:col>2</xdr:col>
      <xdr:colOff>0</xdr:colOff>
      <xdr:row>40</xdr:row>
      <xdr:rowOff>95250</xdr:rowOff>
    </xdr:from>
    <xdr:ext cx="1695450" cy="257175"/>
    <xdr:sp>
      <xdr:nvSpPr>
        <xdr:cNvPr id="18" name="テキスト ボックス 23"/>
        <xdr:cNvSpPr txBox="1">
          <a:spLocks noChangeArrowheads="1"/>
        </xdr:cNvSpPr>
      </xdr:nvSpPr>
      <xdr:spPr>
        <a:xfrm>
          <a:off x="485775" y="7248525"/>
          <a:ext cx="1695450" cy="257175"/>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○独立採算の状況</a:t>
          </a:r>
        </a:p>
      </xdr:txBody>
    </xdr:sp>
    <xdr:clientData/>
  </xdr:oneCellAnchor>
  <xdr:oneCellAnchor>
    <xdr:from>
      <xdr:col>32</xdr:col>
      <xdr:colOff>114300</xdr:colOff>
      <xdr:row>40</xdr:row>
      <xdr:rowOff>95250</xdr:rowOff>
    </xdr:from>
    <xdr:ext cx="2095500" cy="257175"/>
    <xdr:sp>
      <xdr:nvSpPr>
        <xdr:cNvPr id="19" name="テキスト ボックス 24"/>
        <xdr:cNvSpPr txBox="1">
          <a:spLocks noChangeArrowheads="1"/>
        </xdr:cNvSpPr>
      </xdr:nvSpPr>
      <xdr:spPr>
        <a:xfrm>
          <a:off x="9172575" y="7248525"/>
          <a:ext cx="2095500" cy="257175"/>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○資産及び負債の状況</a:t>
          </a:r>
        </a:p>
      </xdr:txBody>
    </xdr:sp>
    <xdr:clientData/>
  </xdr:oneCellAnchor>
  <xdr:twoCellAnchor>
    <xdr:from>
      <xdr:col>32</xdr:col>
      <xdr:colOff>161925</xdr:colOff>
      <xdr:row>45</xdr:row>
      <xdr:rowOff>38100</xdr:rowOff>
    </xdr:from>
    <xdr:to>
      <xdr:col>46</xdr:col>
      <xdr:colOff>161925</xdr:colOff>
      <xdr:row>62</xdr:row>
      <xdr:rowOff>66675</xdr:rowOff>
    </xdr:to>
    <xdr:graphicFrame>
      <xdr:nvGraphicFramePr>
        <xdr:cNvPr id="20" name="グラフ 25"/>
        <xdr:cNvGraphicFramePr/>
      </xdr:nvGraphicFramePr>
      <xdr:xfrm>
        <a:off x="9220200" y="8048625"/>
        <a:ext cx="4000500" cy="2943225"/>
      </xdr:xfrm>
      <a:graphic>
        <a:graphicData uri="http://schemas.openxmlformats.org/drawingml/2006/chart">
          <c:chart xmlns:c="http://schemas.openxmlformats.org/drawingml/2006/chart" r:id="rId6"/>
        </a:graphicData>
      </a:graphic>
    </xdr:graphicFrame>
    <xdr:clientData/>
  </xdr:twoCellAnchor>
  <xdr:twoCellAnchor>
    <xdr:from>
      <xdr:col>47</xdr:col>
      <xdr:colOff>57150</xdr:colOff>
      <xdr:row>45</xdr:row>
      <xdr:rowOff>38100</xdr:rowOff>
    </xdr:from>
    <xdr:to>
      <xdr:col>61</xdr:col>
      <xdr:colOff>57150</xdr:colOff>
      <xdr:row>62</xdr:row>
      <xdr:rowOff>66675</xdr:rowOff>
    </xdr:to>
    <xdr:graphicFrame>
      <xdr:nvGraphicFramePr>
        <xdr:cNvPr id="21" name="グラフ 27"/>
        <xdr:cNvGraphicFramePr/>
      </xdr:nvGraphicFramePr>
      <xdr:xfrm>
        <a:off x="13401675" y="8048625"/>
        <a:ext cx="4000500" cy="2943225"/>
      </xdr:xfrm>
      <a:graphic>
        <a:graphicData uri="http://schemas.openxmlformats.org/drawingml/2006/chart">
          <c:chart xmlns:c="http://schemas.openxmlformats.org/drawingml/2006/chart" r:id="rId7"/>
        </a:graphicData>
      </a:graphic>
    </xdr:graphicFrame>
    <xdr:clientData/>
  </xdr:twoCellAnchor>
  <xdr:twoCellAnchor>
    <xdr:from>
      <xdr:col>1</xdr:col>
      <xdr:colOff>171450</xdr:colOff>
      <xdr:row>40</xdr:row>
      <xdr:rowOff>85725</xdr:rowOff>
    </xdr:from>
    <xdr:to>
      <xdr:col>61</xdr:col>
      <xdr:colOff>161925</xdr:colOff>
      <xdr:row>43</xdr:row>
      <xdr:rowOff>85725</xdr:rowOff>
    </xdr:to>
    <xdr:grpSp>
      <xdr:nvGrpSpPr>
        <xdr:cNvPr id="22" name="グループ化 29"/>
        <xdr:cNvGrpSpPr>
          <a:grpSpLocks/>
        </xdr:cNvGrpSpPr>
      </xdr:nvGrpSpPr>
      <xdr:grpSpPr>
        <a:xfrm>
          <a:off x="371475" y="7239000"/>
          <a:ext cx="17135475" cy="514350"/>
          <a:chOff x="344717" y="2936502"/>
          <a:chExt cx="17502538" cy="503704"/>
        </a:xfrm>
        <a:solidFill>
          <a:srgbClr val="FFFFFF"/>
        </a:solidFill>
      </xdr:grpSpPr>
      <xdr:sp fLocksText="0">
        <xdr:nvSpPr>
          <xdr:cNvPr id="23" name="テキスト ボックス 30"/>
          <xdr:cNvSpPr txBox="1">
            <a:spLocks noChangeArrowheads="1"/>
          </xdr:cNvSpPr>
        </xdr:nvSpPr>
        <xdr:spPr>
          <a:xfrm>
            <a:off x="15462534" y="2936502"/>
            <a:ext cx="2266579"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テキスト ボックス 31"/>
          <xdr:cNvSpPr txBox="1">
            <a:spLocks noChangeArrowheads="1"/>
          </xdr:cNvSpPr>
        </xdr:nvSpPr>
        <xdr:spPr>
          <a:xfrm>
            <a:off x="15764453" y="2936502"/>
            <a:ext cx="1750254" cy="204126"/>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25" name="テキスト ボックス 32"/>
          <xdr:cNvSpPr txBox="1">
            <a:spLocks noChangeArrowheads="1"/>
          </xdr:cNvSpPr>
        </xdr:nvSpPr>
        <xdr:spPr>
          <a:xfrm>
            <a:off x="15764453" y="3168458"/>
            <a:ext cx="2082802" cy="204126"/>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26" name="正方形/長方形 33"/>
          <xdr:cNvSpPr>
            <a:spLocks/>
          </xdr:cNvSpPr>
        </xdr:nvSpPr>
        <xdr:spPr>
          <a:xfrm>
            <a:off x="15589428" y="3020369"/>
            <a:ext cx="148772"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直線コネクタ 34"/>
          <xdr:cNvSpPr>
            <a:spLocks/>
          </xdr:cNvSpPr>
        </xdr:nvSpPr>
        <xdr:spPr>
          <a:xfrm>
            <a:off x="15571925" y="3290354"/>
            <a:ext cx="183777"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276225</xdr:colOff>
      <xdr:row>67</xdr:row>
      <xdr:rowOff>76200</xdr:rowOff>
    </xdr:from>
    <xdr:to>
      <xdr:col>61</xdr:col>
      <xdr:colOff>266700</xdr:colOff>
      <xdr:row>70</xdr:row>
      <xdr:rowOff>76200</xdr:rowOff>
    </xdr:to>
    <xdr:grpSp>
      <xdr:nvGrpSpPr>
        <xdr:cNvPr id="28" name="グループ化 35"/>
        <xdr:cNvGrpSpPr>
          <a:grpSpLocks/>
        </xdr:cNvGrpSpPr>
      </xdr:nvGrpSpPr>
      <xdr:grpSpPr>
        <a:xfrm>
          <a:off x="476250" y="11858625"/>
          <a:ext cx="17135475" cy="514350"/>
          <a:chOff x="344717" y="2936502"/>
          <a:chExt cx="17502538" cy="503704"/>
        </a:xfrm>
        <a:solidFill>
          <a:srgbClr val="FFFFFF"/>
        </a:solidFill>
      </xdr:grpSpPr>
      <xdr:sp fLocksText="0">
        <xdr:nvSpPr>
          <xdr:cNvPr id="29" name="テキスト ボックス 36"/>
          <xdr:cNvSpPr txBox="1">
            <a:spLocks noChangeArrowheads="1"/>
          </xdr:cNvSpPr>
        </xdr:nvSpPr>
        <xdr:spPr>
          <a:xfrm>
            <a:off x="15462534" y="2936502"/>
            <a:ext cx="2266579"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37"/>
          <xdr:cNvSpPr txBox="1">
            <a:spLocks noChangeArrowheads="1"/>
          </xdr:cNvSpPr>
        </xdr:nvSpPr>
        <xdr:spPr>
          <a:xfrm>
            <a:off x="15764453" y="2936502"/>
            <a:ext cx="1750254" cy="204126"/>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1" name="テキスト ボックス 38"/>
          <xdr:cNvSpPr txBox="1">
            <a:spLocks noChangeArrowheads="1"/>
          </xdr:cNvSpPr>
        </xdr:nvSpPr>
        <xdr:spPr>
          <a:xfrm>
            <a:off x="15764453" y="3168458"/>
            <a:ext cx="2082802" cy="204126"/>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32" name="正方形/長方形 39"/>
          <xdr:cNvSpPr>
            <a:spLocks/>
          </xdr:cNvSpPr>
        </xdr:nvSpPr>
        <xdr:spPr>
          <a:xfrm>
            <a:off x="15589428" y="3020369"/>
            <a:ext cx="148772"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直線コネクタ 40"/>
          <xdr:cNvSpPr>
            <a:spLocks/>
          </xdr:cNvSpPr>
        </xdr:nvSpPr>
        <xdr:spPr>
          <a:xfrm>
            <a:off x="15571925" y="3290354"/>
            <a:ext cx="183777"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67</xdr:row>
      <xdr:rowOff>76200</xdr:rowOff>
    </xdr:from>
    <xdr:to>
      <xdr:col>60</xdr:col>
      <xdr:colOff>133350</xdr:colOff>
      <xdr:row>70</xdr:row>
      <xdr:rowOff>76200</xdr:rowOff>
    </xdr:to>
    <xdr:grpSp>
      <xdr:nvGrpSpPr>
        <xdr:cNvPr id="34" name="グループ化 41"/>
        <xdr:cNvGrpSpPr>
          <a:grpSpLocks/>
        </xdr:cNvGrpSpPr>
      </xdr:nvGrpSpPr>
      <xdr:grpSpPr>
        <a:xfrm>
          <a:off x="0" y="11858625"/>
          <a:ext cx="17192625" cy="514350"/>
          <a:chOff x="344717" y="2936502"/>
          <a:chExt cx="17531482" cy="503704"/>
        </a:xfrm>
        <a:solidFill>
          <a:srgbClr val="FFFFFF"/>
        </a:solidFill>
      </xdr:grpSpPr>
      <xdr:sp fLocksText="0">
        <xdr:nvSpPr>
          <xdr:cNvPr id="35" name="テキスト ボックス 42"/>
          <xdr:cNvSpPr txBox="1">
            <a:spLocks noChangeArrowheads="1"/>
          </xdr:cNvSpPr>
        </xdr:nvSpPr>
        <xdr:spPr>
          <a:xfrm>
            <a:off x="15312220" y="2936502"/>
            <a:ext cx="2419345"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テキスト ボックス 43"/>
          <xdr:cNvSpPr txBox="1">
            <a:spLocks noChangeArrowheads="1"/>
          </xdr:cNvSpPr>
        </xdr:nvSpPr>
        <xdr:spPr>
          <a:xfrm>
            <a:off x="15632169" y="2936502"/>
            <a:ext cx="1748765" cy="204126"/>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7" name="テキスト ボックス 44"/>
          <xdr:cNvSpPr txBox="1">
            <a:spLocks noChangeArrowheads="1"/>
          </xdr:cNvSpPr>
        </xdr:nvSpPr>
        <xdr:spPr>
          <a:xfrm>
            <a:off x="15632169" y="3168458"/>
            <a:ext cx="2244030" cy="204126"/>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民間事業者平均値（平均値）</a:t>
            </a:r>
          </a:p>
        </xdr:txBody>
      </xdr:sp>
      <xdr:sp>
        <xdr:nvSpPr>
          <xdr:cNvPr id="38" name="正方形/長方形 45"/>
          <xdr:cNvSpPr>
            <a:spLocks/>
          </xdr:cNvSpPr>
        </xdr:nvSpPr>
        <xdr:spPr>
          <a:xfrm>
            <a:off x="15456854" y="3020369"/>
            <a:ext cx="149018"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直線コネクタ 46"/>
          <xdr:cNvSpPr>
            <a:spLocks/>
          </xdr:cNvSpPr>
        </xdr:nvSpPr>
        <xdr:spPr>
          <a:xfrm>
            <a:off x="15434940" y="3290354"/>
            <a:ext cx="184081"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85725</xdr:colOff>
      <xdr:row>70</xdr:row>
      <xdr:rowOff>161925</xdr:rowOff>
    </xdr:from>
    <xdr:to>
      <xdr:col>46</xdr:col>
      <xdr:colOff>85725</xdr:colOff>
      <xdr:row>88</xdr:row>
      <xdr:rowOff>19050</xdr:rowOff>
    </xdr:to>
    <xdr:graphicFrame>
      <xdr:nvGraphicFramePr>
        <xdr:cNvPr id="40" name="グラフ 47"/>
        <xdr:cNvGraphicFramePr/>
      </xdr:nvGraphicFramePr>
      <xdr:xfrm>
        <a:off x="9144000" y="12458700"/>
        <a:ext cx="4000500" cy="2943225"/>
      </xdr:xfrm>
      <a:graphic>
        <a:graphicData uri="http://schemas.openxmlformats.org/drawingml/2006/chart">
          <c:chart xmlns:c="http://schemas.openxmlformats.org/drawingml/2006/chart" r:id="rId8"/>
        </a:graphicData>
      </a:graphic>
    </xdr:graphicFrame>
    <xdr:clientData/>
  </xdr:twoCellAnchor>
  <xdr:twoCellAnchor>
    <xdr:from>
      <xdr:col>16</xdr:col>
      <xdr:colOff>285750</xdr:colOff>
      <xdr:row>70</xdr:row>
      <xdr:rowOff>161925</xdr:rowOff>
    </xdr:from>
    <xdr:to>
      <xdr:col>30</xdr:col>
      <xdr:colOff>285750</xdr:colOff>
      <xdr:row>88</xdr:row>
      <xdr:rowOff>19050</xdr:rowOff>
    </xdr:to>
    <xdr:graphicFrame>
      <xdr:nvGraphicFramePr>
        <xdr:cNvPr id="41" name="グラフ 49"/>
        <xdr:cNvGraphicFramePr/>
      </xdr:nvGraphicFramePr>
      <xdr:xfrm>
        <a:off x="4772025" y="12458700"/>
        <a:ext cx="4000500" cy="2943225"/>
      </xdr:xfrm>
      <a:graphic>
        <a:graphicData uri="http://schemas.openxmlformats.org/drawingml/2006/chart">
          <c:chart xmlns:c="http://schemas.openxmlformats.org/drawingml/2006/chart" r:id="rId9"/>
        </a:graphicData>
      </a:graphic>
    </xdr:graphicFrame>
    <xdr:clientData/>
  </xdr:twoCellAnchor>
  <xdr:twoCellAnchor>
    <xdr:from>
      <xdr:col>1</xdr:col>
      <xdr:colOff>200025</xdr:colOff>
      <xdr:row>70</xdr:row>
      <xdr:rowOff>161925</xdr:rowOff>
    </xdr:from>
    <xdr:to>
      <xdr:col>15</xdr:col>
      <xdr:colOff>200025</xdr:colOff>
      <xdr:row>88</xdr:row>
      <xdr:rowOff>19050</xdr:rowOff>
    </xdr:to>
    <xdr:graphicFrame>
      <xdr:nvGraphicFramePr>
        <xdr:cNvPr id="42" name="グラフ 51"/>
        <xdr:cNvGraphicFramePr/>
      </xdr:nvGraphicFramePr>
      <xdr:xfrm>
        <a:off x="400050" y="12458700"/>
        <a:ext cx="4000500" cy="2943225"/>
      </xdr:xfrm>
      <a:graphic>
        <a:graphicData uri="http://schemas.openxmlformats.org/drawingml/2006/chart">
          <c:chart xmlns:c="http://schemas.openxmlformats.org/drawingml/2006/chart" r:id="rId10"/>
        </a:graphicData>
      </a:graphic>
    </xdr:graphicFrame>
    <xdr:clientData/>
  </xdr:twoCellAnchor>
  <xdr:twoCellAnchor>
    <xdr:from>
      <xdr:col>47</xdr:col>
      <xdr:colOff>152400</xdr:colOff>
      <xdr:row>70</xdr:row>
      <xdr:rowOff>161925</xdr:rowOff>
    </xdr:from>
    <xdr:to>
      <xdr:col>61</xdr:col>
      <xdr:colOff>152400</xdr:colOff>
      <xdr:row>88</xdr:row>
      <xdr:rowOff>19050</xdr:rowOff>
    </xdr:to>
    <xdr:graphicFrame>
      <xdr:nvGraphicFramePr>
        <xdr:cNvPr id="43" name="グラフ 53"/>
        <xdr:cNvGraphicFramePr/>
      </xdr:nvGraphicFramePr>
      <xdr:xfrm>
        <a:off x="13496925" y="12458700"/>
        <a:ext cx="4000500" cy="2943225"/>
      </xdr:xfrm>
      <a:graphic>
        <a:graphicData uri="http://schemas.openxmlformats.org/drawingml/2006/chart">
          <c:chart xmlns:c="http://schemas.openxmlformats.org/drawingml/2006/chart" r:id="rId11"/>
        </a:graphicData>
      </a:graphic>
    </xdr:graphicFrame>
    <xdr:clientData/>
  </xdr:twoCellAnchor>
  <xdr:twoCellAnchor>
    <xdr:from>
      <xdr:col>47</xdr:col>
      <xdr:colOff>57150</xdr:colOff>
      <xdr:row>21</xdr:row>
      <xdr:rowOff>133350</xdr:rowOff>
    </xdr:from>
    <xdr:to>
      <xdr:col>61</xdr:col>
      <xdr:colOff>57150</xdr:colOff>
      <xdr:row>38</xdr:row>
      <xdr:rowOff>161925</xdr:rowOff>
    </xdr:to>
    <xdr:graphicFrame>
      <xdr:nvGraphicFramePr>
        <xdr:cNvPr id="44" name="グラフ 55"/>
        <xdr:cNvGraphicFramePr/>
      </xdr:nvGraphicFramePr>
      <xdr:xfrm>
        <a:off x="13401675" y="4029075"/>
        <a:ext cx="4000500" cy="2943225"/>
      </xdr:xfrm>
      <a:graphic>
        <a:graphicData uri="http://schemas.openxmlformats.org/drawingml/2006/chart">
          <c:chart xmlns:c="http://schemas.openxmlformats.org/drawingml/2006/chart" r:id="rId12"/>
        </a:graphicData>
      </a:graphic>
    </xdr:graphicFrame>
    <xdr:clientData/>
  </xdr:twoCellAnchor>
  <xdr:twoCellAnchor>
    <xdr:from>
      <xdr:col>49</xdr:col>
      <xdr:colOff>66675</xdr:colOff>
      <xdr:row>35</xdr:row>
      <xdr:rowOff>0</xdr:rowOff>
    </xdr:from>
    <xdr:to>
      <xdr:col>60</xdr:col>
      <xdr:colOff>247650</xdr:colOff>
      <xdr:row>35</xdr:row>
      <xdr:rowOff>0</xdr:rowOff>
    </xdr:to>
    <xdr:sp>
      <xdr:nvSpPr>
        <xdr:cNvPr id="45" name="直線コネクタ 57"/>
        <xdr:cNvSpPr>
          <a:spLocks/>
        </xdr:cNvSpPr>
      </xdr:nvSpPr>
      <xdr:spPr>
        <a:xfrm>
          <a:off x="13982700" y="6296025"/>
          <a:ext cx="3324225"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85725</xdr:rowOff>
    </xdr:from>
    <xdr:to>
      <xdr:col>60</xdr:col>
      <xdr:colOff>142875</xdr:colOff>
      <xdr:row>43</xdr:row>
      <xdr:rowOff>76200</xdr:rowOff>
    </xdr:to>
    <xdr:grpSp>
      <xdr:nvGrpSpPr>
        <xdr:cNvPr id="46" name="グループ化 58"/>
        <xdr:cNvGrpSpPr>
          <a:grpSpLocks/>
        </xdr:cNvGrpSpPr>
      </xdr:nvGrpSpPr>
      <xdr:grpSpPr>
        <a:xfrm>
          <a:off x="0" y="7239000"/>
          <a:ext cx="17202150" cy="504825"/>
          <a:chOff x="344717" y="2936502"/>
          <a:chExt cx="17492332" cy="503704"/>
        </a:xfrm>
        <a:solidFill>
          <a:srgbClr val="FFFFFF"/>
        </a:solidFill>
      </xdr:grpSpPr>
      <xdr:sp fLocksText="0">
        <xdr:nvSpPr>
          <xdr:cNvPr id="47" name="テキスト ボックス 59"/>
          <xdr:cNvSpPr txBox="1">
            <a:spLocks noChangeArrowheads="1"/>
          </xdr:cNvSpPr>
        </xdr:nvSpPr>
        <xdr:spPr>
          <a:xfrm>
            <a:off x="15462465" y="2936502"/>
            <a:ext cx="2265257"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テキスト ボックス 60"/>
          <xdr:cNvSpPr txBox="1">
            <a:spLocks noChangeArrowheads="1"/>
          </xdr:cNvSpPr>
        </xdr:nvSpPr>
        <xdr:spPr>
          <a:xfrm>
            <a:off x="15764208" y="2936502"/>
            <a:ext cx="1744860" cy="207904"/>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49" name="テキスト ボックス 61"/>
          <xdr:cNvSpPr txBox="1">
            <a:spLocks noChangeArrowheads="1"/>
          </xdr:cNvSpPr>
        </xdr:nvSpPr>
        <xdr:spPr>
          <a:xfrm>
            <a:off x="15764208" y="3172739"/>
            <a:ext cx="2072841" cy="207904"/>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50" name="正方形/長方形 62"/>
          <xdr:cNvSpPr>
            <a:spLocks/>
          </xdr:cNvSpPr>
        </xdr:nvSpPr>
        <xdr:spPr>
          <a:xfrm>
            <a:off x="15589284" y="3020369"/>
            <a:ext cx="148685" cy="123156"/>
          </a:xfrm>
          <a:prstGeom prst="rect">
            <a:avLst/>
          </a:prstGeom>
          <a:solidFill>
            <a:srgbClr val="3366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直線コネクタ 63"/>
          <xdr:cNvSpPr>
            <a:spLocks/>
          </xdr:cNvSpPr>
        </xdr:nvSpPr>
        <xdr:spPr>
          <a:xfrm>
            <a:off x="15571792" y="3290354"/>
            <a:ext cx="183669"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90"/>
  <sheetViews>
    <sheetView showGridLines="0" tabSelected="1" zoomScaleSheetLayoutView="100" zoomScalePageLayoutView="0" workbookViewId="0" topLeftCell="A1">
      <selection activeCell="A1" sqref="A1"/>
    </sheetView>
  </sheetViews>
  <sheetFormatPr defaultColWidth="2.625" defaultRowHeight="13.5"/>
  <cols>
    <col min="1" max="1" width="2.625" style="0" customWidth="1"/>
    <col min="2" max="67" width="3.75390625" style="0" customWidth="1"/>
    <col min="68" max="78" width="3.125" style="0" customWidth="1"/>
    <col min="79" max="79"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兵庫県　伊丹市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7"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7"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14227</v>
      </c>
      <c r="AR8" s="101"/>
      <c r="AS8" s="101"/>
      <c r="AT8" s="101"/>
      <c r="AU8" s="102"/>
      <c r="AV8" s="103">
        <f>データ!AC6</f>
        <v>14097</v>
      </c>
      <c r="AW8" s="101"/>
      <c r="AX8" s="101"/>
      <c r="AY8" s="101"/>
      <c r="AZ8" s="102"/>
      <c r="BA8" s="103">
        <f>データ!AD6</f>
        <v>14370</v>
      </c>
      <c r="BB8" s="101"/>
      <c r="BC8" s="101"/>
      <c r="BD8" s="101"/>
      <c r="BE8" s="102"/>
      <c r="BF8" s="103">
        <f>データ!AE6</f>
        <v>14752</v>
      </c>
      <c r="BG8" s="101"/>
      <c r="BH8" s="101"/>
      <c r="BI8" s="101"/>
      <c r="BJ8" s="102"/>
      <c r="BK8" s="103">
        <f>データ!AF6</f>
        <v>14972</v>
      </c>
      <c r="BL8" s="101"/>
      <c r="BM8" s="101"/>
      <c r="BN8" s="101"/>
      <c r="BO8" s="102"/>
      <c r="BS8" s="9"/>
      <c r="BT8" s="9"/>
      <c r="BU8" s="9"/>
      <c r="BV8" s="9"/>
      <c r="BW8" s="9"/>
      <c r="BX8" s="9"/>
      <c r="BY8" s="9"/>
    </row>
    <row r="9" spans="1:77"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175413</v>
      </c>
      <c r="AR9" s="106"/>
      <c r="AS9" s="106"/>
      <c r="AT9" s="106"/>
      <c r="AU9" s="106"/>
      <c r="AV9" s="107">
        <f>データ!AH6</f>
        <v>168697</v>
      </c>
      <c r="AW9" s="108"/>
      <c r="AX9" s="108"/>
      <c r="AY9" s="108"/>
      <c r="AZ9" s="105"/>
      <c r="BA9" s="107">
        <f>データ!AI6</f>
        <v>222392</v>
      </c>
      <c r="BB9" s="108"/>
      <c r="BC9" s="108"/>
      <c r="BD9" s="108"/>
      <c r="BE9" s="105"/>
      <c r="BF9" s="107">
        <f>データ!AJ6</f>
        <v>202929</v>
      </c>
      <c r="BG9" s="108"/>
      <c r="BH9" s="108"/>
      <c r="BI9" s="108"/>
      <c r="BJ9" s="105"/>
      <c r="BK9" s="107">
        <f>データ!AK6</f>
        <v>227076</v>
      </c>
      <c r="BL9" s="108"/>
      <c r="BM9" s="108"/>
      <c r="BN9" s="108"/>
      <c r="BO9" s="105"/>
      <c r="BP9" s="10"/>
      <c r="BQ9" s="10"/>
      <c r="BR9" s="10"/>
      <c r="BS9" s="10"/>
      <c r="BT9" s="10"/>
      <c r="BU9" s="10"/>
      <c r="BV9" s="10"/>
      <c r="BW9" s="10"/>
      <c r="BX9" s="10"/>
      <c r="BY9" s="10"/>
    </row>
    <row r="10" spans="1:77" ht="18" customHeight="1">
      <c r="A10" s="2"/>
      <c r="B10" s="109" t="str">
        <f>データ!T6</f>
        <v>-</v>
      </c>
      <c r="C10" s="110"/>
      <c r="D10" s="110"/>
      <c r="E10" s="110"/>
      <c r="F10" s="110"/>
      <c r="G10" s="110"/>
      <c r="H10" s="110"/>
      <c r="I10" s="111"/>
      <c r="J10" s="112">
        <f>データ!U6</f>
        <v>79</v>
      </c>
      <c r="K10" s="112"/>
      <c r="L10" s="112"/>
      <c r="M10" s="112"/>
      <c r="N10" s="112"/>
      <c r="O10" s="112"/>
      <c r="P10" s="112"/>
      <c r="Q10" s="112"/>
      <c r="R10" s="106">
        <f>データ!V6</f>
        <v>2857</v>
      </c>
      <c r="S10" s="106"/>
      <c r="T10" s="106"/>
      <c r="U10" s="106"/>
      <c r="V10" s="106"/>
      <c r="W10" s="106"/>
      <c r="X10" s="106"/>
      <c r="Y10" s="106"/>
      <c r="Z10" s="106">
        <f>データ!W6</f>
        <v>93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 customHeight="1">
      <c r="A12" s="2"/>
      <c r="B12" s="107">
        <f>データ!X6</f>
        <v>161</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122</v>
      </c>
      <c r="BM55" s="122"/>
      <c r="BN55" s="122"/>
      <c r="BO55" s="122"/>
      <c r="BP55" s="122"/>
      <c r="BQ55" s="122"/>
      <c r="BR55" s="122"/>
      <c r="BS55" s="122"/>
      <c r="BT55" s="122"/>
      <c r="BU55" s="122"/>
      <c r="BV55" s="122"/>
      <c r="BW55" s="122"/>
      <c r="BX55" s="122"/>
      <c r="BY55" s="122"/>
      <c r="BZ55" s="123"/>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ht="14.25" thickTop="1">
      <c r="B90" s="40" t="s">
        <v>22</v>
      </c>
    </row>
  </sheetData>
  <sheetProtection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8" scale="72" r:id="rId3"/>
  <drawing r:id="rId2"/>
  <legacyDrawing r:id="rId1"/>
</worksheet>
</file>

<file path=xl/worksheets/sheet2.xml><?xml version="1.0" encoding="utf-8"?>
<worksheet xmlns="http://schemas.openxmlformats.org/spreadsheetml/2006/main" xmlns:r="http://schemas.openxmlformats.org/officeDocument/2006/relationships">
  <dimension ref="H1:FO22"/>
  <sheetViews>
    <sheetView showGridLines="0" zoomScalePageLayoutView="0" workbookViewId="0" topLeftCell="H1">
      <selection activeCell="H1" sqref="H1"/>
    </sheetView>
  </sheetViews>
  <sheetFormatPr defaultColWidth="9.00390625" defaultRowHeight="13.5"/>
  <cols>
    <col min="1" max="7" width="9.00390625" style="0" hidden="1" customWidth="1"/>
    <col min="9" max="13" width="11.875" style="0" customWidth="1"/>
    <col min="14" max="22" width="12.25390625" style="0" customWidth="1"/>
    <col min="23" max="24" width="17.25390625" style="0" bestFit="1" customWidth="1"/>
    <col min="25" max="25" width="12.75390625" style="0" customWidth="1"/>
    <col min="26" max="26" width="33.875" style="0" bestFit="1" customWidth="1"/>
    <col min="27" max="35" width="12.75390625" style="0" customWidth="1"/>
    <col min="36" max="36" width="7.00390625" style="0" customWidth="1"/>
    <col min="37" max="41" width="8.75390625" style="0" customWidth="1"/>
    <col min="42" max="46" width="12.25390625" style="0" customWidth="1"/>
    <col min="47" max="47" width="7.00390625" style="0" customWidth="1"/>
    <col min="48" max="52" width="8.75390625" style="0" customWidth="1"/>
    <col min="53" max="54" width="12.25390625" style="0" customWidth="1"/>
    <col min="55" max="55" width="10.75390625" style="0" customWidth="1"/>
    <col min="56" max="57" width="12.25390625" style="0" customWidth="1"/>
    <col min="58" max="58" width="7.00390625" style="0" customWidth="1"/>
    <col min="59" max="63" width="8.75390625" style="0" customWidth="1"/>
    <col min="64" max="65" width="12.25390625" style="0" customWidth="1"/>
    <col min="66" max="66" width="10.75390625" style="0" customWidth="1"/>
    <col min="67" max="68" width="12.25390625" style="0" customWidth="1"/>
    <col min="69" max="69" width="7.00390625" style="0" customWidth="1"/>
    <col min="70" max="74" width="8.75390625" style="0" customWidth="1"/>
    <col min="75" max="76" width="12.25390625" style="0" customWidth="1"/>
    <col min="77" max="77" width="10.75390625" style="0" customWidth="1"/>
    <col min="78" max="79" width="12.25390625" style="0" customWidth="1"/>
    <col min="80" max="80" width="8.75390625" style="0" customWidth="1"/>
    <col min="81" max="85" width="8.50390625" style="0" customWidth="1"/>
    <col min="86" max="87" width="12.25390625" style="0" customWidth="1"/>
    <col min="88" max="88" width="10.75390625" style="0" customWidth="1"/>
    <col min="89" max="89" width="12.25390625" style="0" customWidth="1"/>
    <col min="90" max="90" width="9.50390625" style="0" customWidth="1"/>
    <col min="91" max="97" width="12.25390625" style="0" customWidth="1"/>
    <col min="98" max="98" width="10.75390625" style="0" customWidth="1"/>
    <col min="99" max="99" width="12.25390625" style="0" customWidth="1"/>
    <col min="100" max="100" width="7.00390625" style="0" customWidth="1"/>
    <col min="101" max="105" width="8.75390625" style="0" customWidth="1"/>
    <col min="106" max="107" width="12.25390625" style="0" customWidth="1"/>
    <col min="108" max="108" width="22.625" style="0" bestFit="1" customWidth="1"/>
    <col min="109" max="109" width="10.75390625" style="0" customWidth="1"/>
    <col min="110" max="110" width="7.00390625" style="0" customWidth="1"/>
    <col min="111" max="115" width="8.75390625" style="0" customWidth="1"/>
    <col min="116" max="118" width="12.25390625" style="0" customWidth="1"/>
    <col min="119" max="119" width="10.75390625" style="0" customWidth="1"/>
    <col min="120" max="120" width="7.00390625" style="0" customWidth="1"/>
    <col min="121" max="125" width="8.75390625" style="0" customWidth="1"/>
    <col min="126" max="128" width="12.25390625" style="0" customWidth="1"/>
    <col min="129" max="129" width="10.75390625" style="0" customWidth="1"/>
    <col min="130" max="130" width="7.00390625" style="0" customWidth="1"/>
    <col min="131" max="135" width="8.75390625" style="0" customWidth="1"/>
    <col min="136" max="138" width="12.25390625" style="0" customWidth="1"/>
    <col min="139" max="139" width="10.75390625" style="0" customWidth="1"/>
    <col min="140" max="140" width="7.00390625" style="0" customWidth="1"/>
    <col min="141" max="145" width="8.75390625" style="0" customWidth="1"/>
    <col min="146" max="148" width="12.25390625" style="0" customWidth="1"/>
    <col min="149" max="149" width="10.75390625" style="0" customWidth="1"/>
    <col min="150" max="150" width="7.00390625" style="0" customWidth="1"/>
    <col min="151" max="155" width="8.75390625" style="0" customWidth="1"/>
    <col min="156" max="158" width="12.25390625" style="0" customWidth="1"/>
    <col min="159" max="159" width="22.625" style="0" bestFit="1" customWidth="1"/>
    <col min="160" max="160" width="7.00390625" style="0" customWidth="1"/>
    <col min="161" max="165" width="8.75390625" style="0" customWidth="1"/>
    <col min="166" max="169" width="12.25390625" style="0" customWidth="1"/>
  </cols>
  <sheetData>
    <row r="1" spans="8:169" ht="13.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ht="13.5">
      <c r="H2" s="42" t="s">
        <v>24</v>
      </c>
      <c r="I2" s="42">
        <f>COLUMN()-8</f>
        <v>1</v>
      </c>
      <c r="J2" s="42">
        <f aca="true" t="shared" si="0" ref="J2:BU2">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aca="true" t="shared" si="1" ref="BV2:EG2">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aca="true" t="shared" si="2" ref="EH2:FO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ht="13.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ht="13.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ht="13.5">
      <c r="H6" s="42" t="s">
        <v>87</v>
      </c>
      <c r="I6" s="55" t="str">
        <f>I7</f>
        <v>2018</v>
      </c>
      <c r="J6" s="55" t="str">
        <f aca="true" t="shared" si="3" ref="J6:AK6">J7</f>
        <v>282073</v>
      </c>
      <c r="K6" s="55" t="str">
        <f t="shared" si="3"/>
        <v>46</v>
      </c>
      <c r="L6" s="55" t="str">
        <f t="shared" si="3"/>
        <v>03</v>
      </c>
      <c r="M6" s="56" t="str">
        <f>M7</f>
        <v>3</v>
      </c>
      <c r="N6" s="56" t="str">
        <f>N7</f>
        <v>000</v>
      </c>
      <c r="O6" s="55" t="str">
        <f t="shared" si="3"/>
        <v>兵庫県　伊丹市</v>
      </c>
      <c r="P6" s="55" t="str">
        <f t="shared" si="3"/>
        <v>法適用</v>
      </c>
      <c r="Q6" s="55" t="str">
        <f t="shared" si="3"/>
        <v>交通事業</v>
      </c>
      <c r="R6" s="55" t="str">
        <f t="shared" si="3"/>
        <v>自動車運送事業</v>
      </c>
      <c r="S6" s="55" t="str">
        <f t="shared" si="3"/>
        <v>自治体職員</v>
      </c>
      <c r="T6" s="57" t="str">
        <f t="shared" si="3"/>
        <v>-</v>
      </c>
      <c r="U6" s="57">
        <f t="shared" si="3"/>
        <v>79</v>
      </c>
      <c r="V6" s="58">
        <f t="shared" si="3"/>
        <v>2857</v>
      </c>
      <c r="W6" s="58">
        <f t="shared" si="3"/>
        <v>93</v>
      </c>
      <c r="X6" s="58">
        <f t="shared" si="3"/>
        <v>161</v>
      </c>
      <c r="Y6" s="57" t="str">
        <f>Y7</f>
        <v>-</v>
      </c>
      <c r="Z6" s="55" t="str">
        <f t="shared" si="3"/>
        <v>有</v>
      </c>
      <c r="AA6" s="55" t="str">
        <f t="shared" si="3"/>
        <v>無</v>
      </c>
      <c r="AB6" s="58">
        <f t="shared" si="3"/>
        <v>14227</v>
      </c>
      <c r="AC6" s="58">
        <f t="shared" si="3"/>
        <v>14097</v>
      </c>
      <c r="AD6" s="58">
        <f t="shared" si="3"/>
        <v>14370</v>
      </c>
      <c r="AE6" s="58">
        <f t="shared" si="3"/>
        <v>14752</v>
      </c>
      <c r="AF6" s="58">
        <f t="shared" si="3"/>
        <v>14972</v>
      </c>
      <c r="AG6" s="58">
        <f t="shared" si="3"/>
        <v>175413</v>
      </c>
      <c r="AH6" s="58">
        <f t="shared" si="3"/>
        <v>168697</v>
      </c>
      <c r="AI6" s="58">
        <f t="shared" si="3"/>
        <v>222392</v>
      </c>
      <c r="AJ6" s="58">
        <f t="shared" si="3"/>
        <v>202929</v>
      </c>
      <c r="AK6" s="58">
        <f t="shared" si="3"/>
        <v>227076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ht="13.5">
      <c r="H7" s="42"/>
      <c r="I7" s="63" t="s">
        <v>88</v>
      </c>
      <c r="J7" s="63" t="s">
        <v>89</v>
      </c>
      <c r="K7" s="63" t="s">
        <v>90</v>
      </c>
      <c r="L7" s="63" t="s">
        <v>91</v>
      </c>
      <c r="M7" s="63" t="s">
        <v>92</v>
      </c>
      <c r="N7" s="63" t="s">
        <v>93</v>
      </c>
      <c r="O7" s="63" t="s">
        <v>94</v>
      </c>
      <c r="P7" s="63" t="s">
        <v>95</v>
      </c>
      <c r="Q7" s="63" t="s">
        <v>96</v>
      </c>
      <c r="R7" s="63" t="s">
        <v>97</v>
      </c>
      <c r="S7" s="63" t="s">
        <v>98</v>
      </c>
      <c r="T7" s="64" t="s">
        <v>99</v>
      </c>
      <c r="U7" s="64">
        <v>79</v>
      </c>
      <c r="V7" s="65">
        <v>2857</v>
      </c>
      <c r="W7" s="65">
        <v>93</v>
      </c>
      <c r="X7" s="65">
        <v>161</v>
      </c>
      <c r="Y7" s="64" t="s">
        <v>99</v>
      </c>
      <c r="Z7" s="63" t="s">
        <v>100</v>
      </c>
      <c r="AA7" s="63" t="s">
        <v>101</v>
      </c>
      <c r="AB7" s="65">
        <v>14227</v>
      </c>
      <c r="AC7" s="65">
        <v>14097</v>
      </c>
      <c r="AD7" s="65">
        <v>14370</v>
      </c>
      <c r="AE7" s="65">
        <v>14752</v>
      </c>
      <c r="AF7" s="65">
        <v>14972</v>
      </c>
      <c r="AG7" s="65">
        <v>175413</v>
      </c>
      <c r="AH7" s="65">
        <v>168697</v>
      </c>
      <c r="AI7" s="65">
        <v>222392</v>
      </c>
      <c r="AJ7" s="65">
        <v>202929</v>
      </c>
      <c r="AK7" s="65">
        <v>227076</v>
      </c>
      <c r="AL7" s="64">
        <v>101</v>
      </c>
      <c r="AM7" s="64">
        <v>103.3</v>
      </c>
      <c r="AN7" s="64">
        <v>101.5</v>
      </c>
      <c r="AO7" s="64">
        <v>100.9</v>
      </c>
      <c r="AP7" s="64">
        <v>100.5</v>
      </c>
      <c r="AQ7" s="64">
        <v>102.8</v>
      </c>
      <c r="AR7" s="64">
        <v>104.1</v>
      </c>
      <c r="AS7" s="64">
        <v>103.5</v>
      </c>
      <c r="AT7" s="64">
        <v>103.3</v>
      </c>
      <c r="AU7" s="64">
        <v>102.4</v>
      </c>
      <c r="AV7" s="64">
        <v>100</v>
      </c>
      <c r="AW7" s="64">
        <v>91.8</v>
      </c>
      <c r="AX7" s="64">
        <v>93.6</v>
      </c>
      <c r="AY7" s="64">
        <v>89.5</v>
      </c>
      <c r="AZ7" s="64">
        <v>90.8</v>
      </c>
      <c r="BA7" s="64">
        <v>90</v>
      </c>
      <c r="BB7" s="64">
        <v>93.3</v>
      </c>
      <c r="BC7" s="64">
        <v>95.5</v>
      </c>
      <c r="BD7" s="64">
        <v>94.2</v>
      </c>
      <c r="BE7" s="64">
        <v>94</v>
      </c>
      <c r="BF7" s="64">
        <v>93.2</v>
      </c>
      <c r="BG7" s="64">
        <v>100</v>
      </c>
      <c r="BH7" s="64">
        <v>250</v>
      </c>
      <c r="BI7" s="64">
        <v>281.2</v>
      </c>
      <c r="BJ7" s="64">
        <v>335.4</v>
      </c>
      <c r="BK7" s="64">
        <v>331.2</v>
      </c>
      <c r="BL7" s="64">
        <v>285.3</v>
      </c>
      <c r="BM7" s="64">
        <v>96.5</v>
      </c>
      <c r="BN7" s="64">
        <v>97.7</v>
      </c>
      <c r="BO7" s="64">
        <v>100</v>
      </c>
      <c r="BP7" s="64">
        <v>156.7</v>
      </c>
      <c r="BQ7" s="64">
        <v>155.3</v>
      </c>
      <c r="BR7" s="64">
        <v>100</v>
      </c>
      <c r="BS7" s="64">
        <v>25</v>
      </c>
      <c r="BT7" s="64">
        <v>21.7</v>
      </c>
      <c r="BU7" s="64">
        <v>20.7</v>
      </c>
      <c r="BV7" s="64">
        <v>19.8</v>
      </c>
      <c r="BW7" s="64">
        <v>19.4</v>
      </c>
      <c r="BX7" s="64">
        <v>102.5</v>
      </c>
      <c r="BY7" s="64">
        <v>90.4</v>
      </c>
      <c r="BZ7" s="64">
        <v>86.1</v>
      </c>
      <c r="CA7" s="64">
        <v>62.9</v>
      </c>
      <c r="CB7" s="64">
        <v>34.8</v>
      </c>
      <c r="CC7" s="64">
        <v>0</v>
      </c>
      <c r="CD7" s="64">
        <v>12.3</v>
      </c>
      <c r="CE7" s="64">
        <v>12</v>
      </c>
      <c r="CF7" s="64">
        <v>15.5</v>
      </c>
      <c r="CG7" s="64">
        <v>13.8</v>
      </c>
      <c r="CH7" s="64">
        <v>15.2</v>
      </c>
      <c r="CI7" s="64">
        <v>15.7</v>
      </c>
      <c r="CJ7" s="64">
        <v>13.6</v>
      </c>
      <c r="CK7" s="64">
        <v>14.6</v>
      </c>
      <c r="CL7" s="64">
        <v>14.5</v>
      </c>
      <c r="CM7" s="64">
        <v>14.7</v>
      </c>
      <c r="CN7" s="64">
        <v>160.3</v>
      </c>
      <c r="CO7" s="64">
        <v>159</v>
      </c>
      <c r="CP7" s="64">
        <v>160.1</v>
      </c>
      <c r="CQ7" s="64">
        <v>154.4</v>
      </c>
      <c r="CR7" s="64">
        <v>153.7</v>
      </c>
      <c r="CS7" s="64">
        <v>181.8</v>
      </c>
      <c r="CT7" s="64">
        <v>177.3</v>
      </c>
      <c r="CU7" s="64">
        <v>180</v>
      </c>
      <c r="CV7" s="64">
        <v>180.1</v>
      </c>
      <c r="CW7" s="64">
        <v>182.9</v>
      </c>
      <c r="CX7" s="64">
        <v>7.7</v>
      </c>
      <c r="CY7" s="64">
        <v>7.5</v>
      </c>
      <c r="CZ7" s="64">
        <v>9.7</v>
      </c>
      <c r="DA7" s="64">
        <v>8.9</v>
      </c>
      <c r="DB7" s="64">
        <v>9.9</v>
      </c>
      <c r="DC7" s="64">
        <v>8.7</v>
      </c>
      <c r="DD7" s="64">
        <v>7.7</v>
      </c>
      <c r="DE7" s="64">
        <v>8.1</v>
      </c>
      <c r="DF7" s="64">
        <v>8</v>
      </c>
      <c r="DG7" s="64">
        <v>8</v>
      </c>
      <c r="DH7" s="64">
        <v>12.4</v>
      </c>
      <c r="DI7" s="64">
        <v>15.6</v>
      </c>
      <c r="DJ7" s="64">
        <v>19.7</v>
      </c>
      <c r="DK7" s="64">
        <v>19.6</v>
      </c>
      <c r="DL7" s="64">
        <v>19.8</v>
      </c>
      <c r="DM7" s="64">
        <v>30.9</v>
      </c>
      <c r="DN7" s="64">
        <v>27</v>
      </c>
      <c r="DO7" s="64">
        <v>22.5</v>
      </c>
      <c r="DP7" s="64">
        <v>21.9</v>
      </c>
      <c r="DQ7" s="64">
        <v>23.3</v>
      </c>
      <c r="DR7" s="64">
        <v>84.2</v>
      </c>
      <c r="DS7" s="64">
        <v>82.3</v>
      </c>
      <c r="DT7" s="64">
        <v>82</v>
      </c>
      <c r="DU7" s="64">
        <v>84</v>
      </c>
      <c r="DV7" s="64">
        <v>84.6</v>
      </c>
      <c r="DW7" s="64">
        <v>79.3</v>
      </c>
      <c r="DX7" s="64">
        <v>78.9</v>
      </c>
      <c r="DY7" s="64">
        <v>78.4</v>
      </c>
      <c r="DZ7" s="64">
        <v>77.8</v>
      </c>
      <c r="EA7" s="64">
        <v>77.4</v>
      </c>
      <c r="EB7" s="66">
        <v>664.57</v>
      </c>
      <c r="EC7" s="66">
        <v>706.59</v>
      </c>
      <c r="ED7" s="66">
        <v>737.8</v>
      </c>
      <c r="EE7" s="66">
        <v>729.08</v>
      </c>
      <c r="EF7" s="66">
        <v>730.21</v>
      </c>
      <c r="EG7" s="66">
        <v>486.02</v>
      </c>
      <c r="EH7" s="66">
        <v>495.21</v>
      </c>
      <c r="EI7" s="66">
        <v>513.92</v>
      </c>
      <c r="EJ7" s="66">
        <v>527.42</v>
      </c>
      <c r="EK7" s="66">
        <v>575.61</v>
      </c>
      <c r="EL7" s="66">
        <v>715.94</v>
      </c>
      <c r="EM7" s="66">
        <v>743.45</v>
      </c>
      <c r="EN7" s="66">
        <v>805.69</v>
      </c>
      <c r="EO7" s="66">
        <v>793.42</v>
      </c>
      <c r="EP7" s="66">
        <v>807.26</v>
      </c>
      <c r="EQ7" s="66">
        <v>482.53</v>
      </c>
      <c r="ER7" s="66">
        <v>483.53</v>
      </c>
      <c r="ES7" s="66">
        <v>498.33</v>
      </c>
      <c r="ET7" s="66">
        <v>522.02</v>
      </c>
      <c r="EU7" s="66">
        <v>549.91</v>
      </c>
      <c r="EV7" s="66">
        <v>547.34</v>
      </c>
      <c r="EW7" s="66">
        <v>585.11</v>
      </c>
      <c r="EX7" s="66">
        <v>640.86</v>
      </c>
      <c r="EY7" s="66">
        <v>625.23</v>
      </c>
      <c r="EZ7" s="66">
        <v>638.24</v>
      </c>
      <c r="FA7" s="66">
        <v>258.69</v>
      </c>
      <c r="FB7" s="66">
        <v>263.58</v>
      </c>
      <c r="FC7" s="66">
        <v>270.51</v>
      </c>
      <c r="FD7" s="66">
        <v>278.25</v>
      </c>
      <c r="FE7" s="66">
        <v>292.81</v>
      </c>
      <c r="FF7" s="64">
        <v>20.7</v>
      </c>
      <c r="FG7" s="64">
        <v>20.8</v>
      </c>
      <c r="FH7" s="64">
        <v>22</v>
      </c>
      <c r="FI7" s="64">
        <v>21.6</v>
      </c>
      <c r="FJ7" s="64">
        <v>21.3</v>
      </c>
      <c r="FK7" s="64">
        <v>17.4</v>
      </c>
      <c r="FL7" s="64">
        <v>17.7</v>
      </c>
      <c r="FM7" s="64">
        <v>18</v>
      </c>
      <c r="FN7" s="64">
        <v>18.4</v>
      </c>
      <c r="FO7" s="64">
        <v>18.3</v>
      </c>
    </row>
    <row r="8" spans="8:169" ht="13.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69" ht="13.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69" ht="13.5">
      <c r="H10" s="68" t="s">
        <v>108</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69" ht="13.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109</v>
      </c>
      <c r="AV11" s="75">
        <f>AW7</f>
        <v>91.8</v>
      </c>
      <c r="AW11" s="75">
        <f>AX7</f>
        <v>93.6</v>
      </c>
      <c r="AX11" s="75">
        <f>AY7</f>
        <v>89.5</v>
      </c>
      <c r="AY11" s="75">
        <f>AZ7</f>
        <v>90.8</v>
      </c>
      <c r="AZ11" s="75">
        <f>BA7</f>
        <v>90</v>
      </c>
      <c r="BA11" s="71"/>
      <c r="BB11" s="72"/>
      <c r="BC11" s="71"/>
      <c r="BD11" s="71"/>
      <c r="BE11" s="71"/>
      <c r="BF11" s="74" t="s">
        <v>109</v>
      </c>
      <c r="BG11" s="75">
        <f>BH7</f>
        <v>250</v>
      </c>
      <c r="BH11" s="75">
        <f>BI7</f>
        <v>281.2</v>
      </c>
      <c r="BI11" s="75">
        <f>BJ7</f>
        <v>335.4</v>
      </c>
      <c r="BJ11" s="75">
        <f>BK7</f>
        <v>331.2</v>
      </c>
      <c r="BK11" s="75">
        <f>BL7</f>
        <v>285.3</v>
      </c>
      <c r="BL11" s="71"/>
      <c r="BM11" s="71"/>
      <c r="BN11" s="71"/>
      <c r="BO11" s="71"/>
      <c r="BP11" s="71"/>
      <c r="BQ11" s="74" t="s">
        <v>109</v>
      </c>
      <c r="BR11" s="75">
        <f>BS7</f>
        <v>25</v>
      </c>
      <c r="BS11" s="75">
        <f>BT7</f>
        <v>21.7</v>
      </c>
      <c r="BT11" s="75">
        <f>BU7</f>
        <v>20.7</v>
      </c>
      <c r="BU11" s="75">
        <f>BV7</f>
        <v>19.8</v>
      </c>
      <c r="BV11" s="75">
        <f>BW7</f>
        <v>19.4</v>
      </c>
      <c r="BW11" s="71"/>
      <c r="BX11" s="71"/>
      <c r="BY11" s="71"/>
      <c r="BZ11" s="71"/>
      <c r="CA11" s="71"/>
      <c r="CB11" s="74" t="s">
        <v>110</v>
      </c>
      <c r="CC11" s="75">
        <f>CD7</f>
        <v>12.3</v>
      </c>
      <c r="CD11" s="75">
        <f>CE7</f>
        <v>12</v>
      </c>
      <c r="CE11" s="75">
        <f>CF7</f>
        <v>15.5</v>
      </c>
      <c r="CF11" s="75">
        <f>CG7</f>
        <v>13.8</v>
      </c>
      <c r="CG11" s="75">
        <f>CH7</f>
        <v>15.2</v>
      </c>
      <c r="CH11" s="71"/>
      <c r="CI11" s="71"/>
      <c r="CJ11" s="71"/>
      <c r="CK11" s="71"/>
      <c r="CL11" s="71"/>
      <c r="CM11" s="71"/>
      <c r="CN11" s="71"/>
      <c r="CO11" s="71"/>
      <c r="CP11" s="71"/>
      <c r="CQ11" s="71"/>
      <c r="CR11" s="71"/>
      <c r="CS11" s="71"/>
      <c r="CT11" s="71"/>
      <c r="CU11" s="71"/>
      <c r="CV11" s="74" t="s">
        <v>109</v>
      </c>
      <c r="CW11" s="75">
        <f>CX7</f>
        <v>7.7</v>
      </c>
      <c r="CX11" s="75">
        <f>CY7</f>
        <v>7.5</v>
      </c>
      <c r="CY11" s="75">
        <f>CZ7</f>
        <v>9.7</v>
      </c>
      <c r="CZ11" s="75">
        <f>DA7</f>
        <v>8.9</v>
      </c>
      <c r="DA11" s="75">
        <f>DB7</f>
        <v>9.9</v>
      </c>
      <c r="DB11" s="71"/>
      <c r="DC11" s="71"/>
      <c r="DD11" s="71"/>
      <c r="DE11" s="71"/>
      <c r="DF11" s="74" t="s">
        <v>109</v>
      </c>
      <c r="DG11" s="75">
        <f>DH7</f>
        <v>12.4</v>
      </c>
      <c r="DH11" s="75">
        <f>DI7</f>
        <v>15.6</v>
      </c>
      <c r="DI11" s="75">
        <f>DJ7</f>
        <v>19.7</v>
      </c>
      <c r="DJ11" s="75">
        <f>DK7</f>
        <v>19.6</v>
      </c>
      <c r="DK11" s="75">
        <f>DL7</f>
        <v>19.8</v>
      </c>
      <c r="DL11" s="71"/>
      <c r="DM11" s="71"/>
      <c r="DN11" s="71"/>
      <c r="DO11" s="71"/>
      <c r="DP11" s="74" t="s">
        <v>109</v>
      </c>
      <c r="DQ11" s="75">
        <f>DR7</f>
        <v>84.2</v>
      </c>
      <c r="DR11" s="75">
        <f>DS7</f>
        <v>82.3</v>
      </c>
      <c r="DS11" s="75">
        <f>DT7</f>
        <v>82</v>
      </c>
      <c r="DT11" s="75">
        <f>DU7</f>
        <v>84</v>
      </c>
      <c r="DU11" s="75">
        <f>DV7</f>
        <v>84.6</v>
      </c>
      <c r="DV11" s="71"/>
      <c r="DW11" s="71"/>
      <c r="DX11" s="71"/>
      <c r="DY11" s="71"/>
      <c r="DZ11" s="74" t="s">
        <v>109</v>
      </c>
      <c r="EA11" s="76">
        <f>EB7</f>
        <v>664.57</v>
      </c>
      <c r="EB11" s="76">
        <f>EC7</f>
        <v>706.59</v>
      </c>
      <c r="EC11" s="76">
        <f>ED7</f>
        <v>737.8</v>
      </c>
      <c r="ED11" s="76">
        <f>EE7</f>
        <v>729.08</v>
      </c>
      <c r="EE11" s="76">
        <f>EF7</f>
        <v>730.21</v>
      </c>
      <c r="EF11" s="71"/>
      <c r="EG11" s="71"/>
      <c r="EH11" s="71"/>
      <c r="EI11" s="71"/>
      <c r="EJ11" s="74" t="s">
        <v>109</v>
      </c>
      <c r="EK11" s="76">
        <f>EL7</f>
        <v>715.94</v>
      </c>
      <c r="EL11" s="76">
        <f>EM7</f>
        <v>743.45</v>
      </c>
      <c r="EM11" s="76">
        <f>EN7</f>
        <v>805.69</v>
      </c>
      <c r="EN11" s="76">
        <f>EO7</f>
        <v>793.42</v>
      </c>
      <c r="EO11" s="76">
        <f>EP7</f>
        <v>807.26</v>
      </c>
      <c r="EP11" s="71"/>
      <c r="EQ11" s="71"/>
      <c r="ER11" s="71"/>
      <c r="ES11" s="71"/>
      <c r="ET11" s="74" t="s">
        <v>109</v>
      </c>
      <c r="EU11" s="76">
        <f>EV7</f>
        <v>547.34</v>
      </c>
      <c r="EV11" s="76">
        <f>EW7</f>
        <v>585.11</v>
      </c>
      <c r="EW11" s="76">
        <f>EX7</f>
        <v>640.86</v>
      </c>
      <c r="EX11" s="76">
        <f>EY7</f>
        <v>625.23</v>
      </c>
      <c r="EY11" s="76">
        <f>EZ7</f>
        <v>638.24</v>
      </c>
      <c r="EZ11" s="71"/>
      <c r="FA11" s="71"/>
      <c r="FB11" s="71"/>
      <c r="FC11" s="71"/>
      <c r="FD11" s="74" t="s">
        <v>109</v>
      </c>
      <c r="FE11" s="75">
        <f>FF7</f>
        <v>20.7</v>
      </c>
      <c r="FF11" s="75">
        <f>FG7</f>
        <v>20.8</v>
      </c>
      <c r="FG11" s="75">
        <f>FH7</f>
        <v>22</v>
      </c>
      <c r="FH11" s="75">
        <f>FI7</f>
        <v>21.6</v>
      </c>
      <c r="FI11" s="75">
        <f>FJ7</f>
        <v>21.3</v>
      </c>
      <c r="FJ11" s="2"/>
      <c r="FK11" s="2"/>
      <c r="FL11" s="2"/>
      <c r="FM11" s="2"/>
    </row>
    <row r="12" spans="8:169" ht="13.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101</v>
      </c>
      <c r="AL12" s="75">
        <f>AM7</f>
        <v>103.3</v>
      </c>
      <c r="AM12" s="75">
        <f>AN7</f>
        <v>101.5</v>
      </c>
      <c r="AN12" s="75">
        <f>AO7</f>
        <v>100.9</v>
      </c>
      <c r="AO12" s="75">
        <f>AP7</f>
        <v>100.5</v>
      </c>
      <c r="AP12" s="71"/>
      <c r="AQ12" s="71"/>
      <c r="AR12" s="71"/>
      <c r="AS12" s="71"/>
      <c r="AT12" s="71"/>
      <c r="AU12" s="74" t="s">
        <v>111</v>
      </c>
      <c r="AV12" s="75">
        <f>BB7</f>
        <v>93.3</v>
      </c>
      <c r="AW12" s="75">
        <f>BC7</f>
        <v>95.5</v>
      </c>
      <c r="AX12" s="75">
        <f>BD7</f>
        <v>94.2</v>
      </c>
      <c r="AY12" s="75">
        <f>BE7</f>
        <v>94</v>
      </c>
      <c r="AZ12" s="75">
        <f>BF7</f>
        <v>93.2</v>
      </c>
      <c r="BA12" s="71"/>
      <c r="BB12" s="72"/>
      <c r="BC12" s="71"/>
      <c r="BD12" s="71"/>
      <c r="BE12" s="71"/>
      <c r="BF12" s="74" t="s">
        <v>112</v>
      </c>
      <c r="BG12" s="75">
        <f>BM7</f>
        <v>96.5</v>
      </c>
      <c r="BH12" s="75">
        <f>BN7</f>
        <v>97.7</v>
      </c>
      <c r="BI12" s="75">
        <f>BO7</f>
        <v>100</v>
      </c>
      <c r="BJ12" s="75">
        <f>BP7</f>
        <v>156.7</v>
      </c>
      <c r="BK12" s="75">
        <f>BQ7</f>
        <v>155.3</v>
      </c>
      <c r="BL12" s="71"/>
      <c r="BM12" s="71"/>
      <c r="BN12" s="71"/>
      <c r="BO12" s="71"/>
      <c r="BP12" s="71"/>
      <c r="BQ12" s="74" t="s">
        <v>113</v>
      </c>
      <c r="BR12" s="75">
        <f>BX7</f>
        <v>102.5</v>
      </c>
      <c r="BS12" s="75">
        <f>BY7</f>
        <v>90.4</v>
      </c>
      <c r="BT12" s="75">
        <f>BZ7</f>
        <v>86.1</v>
      </c>
      <c r="BU12" s="75">
        <f>CA7</f>
        <v>62.9</v>
      </c>
      <c r="BV12" s="75">
        <f>CB7</f>
        <v>34.8</v>
      </c>
      <c r="BW12" s="71"/>
      <c r="BX12" s="71"/>
      <c r="BY12" s="71"/>
      <c r="BZ12" s="71"/>
      <c r="CA12" s="71"/>
      <c r="CB12" s="74" t="s">
        <v>114</v>
      </c>
      <c r="CC12" s="75">
        <f>CN7</f>
        <v>160.3</v>
      </c>
      <c r="CD12" s="75">
        <f>CO7</f>
        <v>159</v>
      </c>
      <c r="CE12" s="75">
        <f>CP7</f>
        <v>160.1</v>
      </c>
      <c r="CF12" s="75">
        <f>CQ7</f>
        <v>154.4</v>
      </c>
      <c r="CG12" s="75">
        <f>CR7</f>
        <v>153.7</v>
      </c>
      <c r="CH12" s="71"/>
      <c r="CI12" s="71"/>
      <c r="CJ12" s="71"/>
      <c r="CK12" s="71"/>
      <c r="CL12" s="71"/>
      <c r="CM12" s="71"/>
      <c r="CN12" s="71"/>
      <c r="CO12" s="71"/>
      <c r="CP12" s="71"/>
      <c r="CQ12" s="71"/>
      <c r="CR12" s="71"/>
      <c r="CS12" s="71"/>
      <c r="CT12" s="71"/>
      <c r="CU12" s="71"/>
      <c r="CV12" s="74" t="s">
        <v>112</v>
      </c>
      <c r="CW12" s="75">
        <f>DC7</f>
        <v>8.7</v>
      </c>
      <c r="CX12" s="75">
        <f>DD7</f>
        <v>7.7</v>
      </c>
      <c r="CY12" s="75">
        <f>DE7</f>
        <v>8.1</v>
      </c>
      <c r="CZ12" s="75">
        <f>DF7</f>
        <v>8</v>
      </c>
      <c r="DA12" s="75">
        <f>DG7</f>
        <v>8</v>
      </c>
      <c r="DB12" s="71"/>
      <c r="DC12" s="71"/>
      <c r="DD12" s="71"/>
      <c r="DE12" s="71"/>
      <c r="DF12" s="74" t="s">
        <v>112</v>
      </c>
      <c r="DG12" s="75">
        <f>DM7</f>
        <v>30.9</v>
      </c>
      <c r="DH12" s="75">
        <f>DN7</f>
        <v>27</v>
      </c>
      <c r="DI12" s="75">
        <f>DO7</f>
        <v>22.5</v>
      </c>
      <c r="DJ12" s="75">
        <f>DP7</f>
        <v>21.9</v>
      </c>
      <c r="DK12" s="75">
        <f>DQ7</f>
        <v>23.3</v>
      </c>
      <c r="DL12" s="71"/>
      <c r="DM12" s="71"/>
      <c r="DN12" s="71"/>
      <c r="DO12" s="71"/>
      <c r="DP12" s="74" t="s">
        <v>112</v>
      </c>
      <c r="DQ12" s="75">
        <f>DW7</f>
        <v>79.3</v>
      </c>
      <c r="DR12" s="75">
        <f>DX7</f>
        <v>78.9</v>
      </c>
      <c r="DS12" s="75">
        <f>DY7</f>
        <v>78.4</v>
      </c>
      <c r="DT12" s="75">
        <f>DZ7</f>
        <v>77.8</v>
      </c>
      <c r="DU12" s="75">
        <f>EA7</f>
        <v>77.4</v>
      </c>
      <c r="DV12" s="71"/>
      <c r="DW12" s="71"/>
      <c r="DX12" s="71"/>
      <c r="DY12" s="71"/>
      <c r="DZ12" s="74" t="s">
        <v>113</v>
      </c>
      <c r="EA12" s="76">
        <f>EG7</f>
        <v>486.02</v>
      </c>
      <c r="EB12" s="76">
        <f>EH7</f>
        <v>495.21</v>
      </c>
      <c r="EC12" s="76">
        <f>EI7</f>
        <v>513.92</v>
      </c>
      <c r="ED12" s="76">
        <f>EJ7</f>
        <v>527.42</v>
      </c>
      <c r="EE12" s="76">
        <f>EK7</f>
        <v>575.61</v>
      </c>
      <c r="EF12" s="71"/>
      <c r="EG12" s="71"/>
      <c r="EH12" s="71"/>
      <c r="EI12" s="71"/>
      <c r="EJ12" s="74" t="s">
        <v>112</v>
      </c>
      <c r="EK12" s="76">
        <f>EQ7</f>
        <v>482.53</v>
      </c>
      <c r="EL12" s="76">
        <f>ER7</f>
        <v>483.53</v>
      </c>
      <c r="EM12" s="76">
        <f>ES7</f>
        <v>498.33</v>
      </c>
      <c r="EN12" s="76">
        <f>ET7</f>
        <v>522.02</v>
      </c>
      <c r="EO12" s="76">
        <f>EU7</f>
        <v>549.91</v>
      </c>
      <c r="EP12" s="71"/>
      <c r="EQ12" s="71"/>
      <c r="ER12" s="71"/>
      <c r="ES12" s="71"/>
      <c r="ET12" s="74" t="s">
        <v>112</v>
      </c>
      <c r="EU12" s="76">
        <f>FA7</f>
        <v>258.69</v>
      </c>
      <c r="EV12" s="76">
        <f>FB7</f>
        <v>263.58</v>
      </c>
      <c r="EW12" s="76">
        <f>FC7</f>
        <v>270.51</v>
      </c>
      <c r="EX12" s="76">
        <f>FD7</f>
        <v>278.25</v>
      </c>
      <c r="EY12" s="76">
        <f>FE7</f>
        <v>292.81</v>
      </c>
      <c r="EZ12" s="71"/>
      <c r="FA12" s="71"/>
      <c r="FB12" s="71"/>
      <c r="FC12" s="71"/>
      <c r="FD12" s="74" t="s">
        <v>113</v>
      </c>
      <c r="FE12" s="75">
        <f>FK7</f>
        <v>17.4</v>
      </c>
      <c r="FF12" s="75">
        <f>FL7</f>
        <v>17.7</v>
      </c>
      <c r="FG12" s="75">
        <f>FM7</f>
        <v>18</v>
      </c>
      <c r="FH12" s="75">
        <f>FN7</f>
        <v>18.4</v>
      </c>
      <c r="FI12" s="75">
        <f>FO7</f>
        <v>18.3</v>
      </c>
      <c r="FJ12" s="2"/>
      <c r="FK12" s="2"/>
      <c r="FL12" s="2"/>
      <c r="FM12" s="2"/>
    </row>
    <row r="13" spans="8:169" ht="13.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69" ht="13.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69" ht="13.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69" ht="13.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ht="13.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109</v>
      </c>
      <c r="AV17" s="79">
        <f>IF(AW7="-",NA(),AW7)</f>
        <v>91.8</v>
      </c>
      <c r="AW17" s="79">
        <f>IF(AX7="-",NA(),AX7)</f>
        <v>93.6</v>
      </c>
      <c r="AX17" s="79">
        <f>IF(AY7="-",NA(),AY7)</f>
        <v>89.5</v>
      </c>
      <c r="AY17" s="79">
        <f>IF(AZ7="-",NA(),AZ7)</f>
        <v>90.8</v>
      </c>
      <c r="AZ17" s="79">
        <f>IF(BA7="-",NA(),BA7)</f>
        <v>90</v>
      </c>
      <c r="BA17" s="2"/>
      <c r="BB17" s="67"/>
      <c r="BC17" s="2"/>
      <c r="BD17" s="2"/>
      <c r="BE17" s="2"/>
      <c r="BF17" s="78" t="s">
        <v>118</v>
      </c>
      <c r="BG17" s="79">
        <f>IF(BH7="-",NA(),BH7)</f>
        <v>250</v>
      </c>
      <c r="BH17" s="79">
        <f>IF(BI7="-",NA(),BI7)</f>
        <v>281.2</v>
      </c>
      <c r="BI17" s="79">
        <f>IF(BJ7="-",NA(),BJ7)</f>
        <v>335.4</v>
      </c>
      <c r="BJ17" s="79">
        <f>IF(BK7="-",NA(),BK7)</f>
        <v>331.2</v>
      </c>
      <c r="BK17" s="79">
        <f>IF(BL7="-",NA(),BL7)</f>
        <v>285.3</v>
      </c>
      <c r="BL17" s="2"/>
      <c r="BM17" s="2"/>
      <c r="BN17" s="2"/>
      <c r="BO17" s="2"/>
      <c r="BP17" s="2"/>
      <c r="BQ17" s="78" t="s">
        <v>118</v>
      </c>
      <c r="BR17" s="79">
        <f>IF(BS7="-",NA(),BS7)</f>
        <v>25</v>
      </c>
      <c r="BS17" s="79">
        <f>IF(BT7="-",NA(),BT7)</f>
        <v>21.7</v>
      </c>
      <c r="BT17" s="79">
        <f>IF(BU7="-",NA(),BU7)</f>
        <v>20.7</v>
      </c>
      <c r="BU17" s="79">
        <f>IF(BV7="-",NA(),BV7)</f>
        <v>19.8</v>
      </c>
      <c r="BV17" s="79">
        <f>IF(BW7="-",NA(),BW7)</f>
        <v>19.4</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109</v>
      </c>
      <c r="CW17" s="79">
        <f>IF(CX7="-",NA(),CX7)</f>
        <v>7.7</v>
      </c>
      <c r="CX17" s="79">
        <f>IF(CY7="-",NA(),CY7)</f>
        <v>7.5</v>
      </c>
      <c r="CY17" s="79">
        <f>IF(CZ7="-",NA(),CZ7)</f>
        <v>9.7</v>
      </c>
      <c r="CZ17" s="79">
        <f>IF(DA7="-",NA(),DA7)</f>
        <v>8.9</v>
      </c>
      <c r="DA17" s="79">
        <f>IF(DB7="-",NA(),DB7)</f>
        <v>9.9</v>
      </c>
      <c r="DB17" s="2"/>
      <c r="DC17" s="2"/>
      <c r="DD17" s="2"/>
      <c r="DE17" s="2"/>
      <c r="DF17" s="78" t="s">
        <v>109</v>
      </c>
      <c r="DG17" s="79">
        <f>IF(DH7="-",NA(),DH7)</f>
        <v>12.4</v>
      </c>
      <c r="DH17" s="79">
        <f>IF(DI7="-",NA(),DI7)</f>
        <v>15.6</v>
      </c>
      <c r="DI17" s="79">
        <f>IF(DJ7="-",NA(),DJ7)</f>
        <v>19.7</v>
      </c>
      <c r="DJ17" s="79">
        <f>IF(DK7="-",NA(),DK7)</f>
        <v>19.6</v>
      </c>
      <c r="DK17" s="79">
        <f>IF(DL7="-",NA(),DL7)</f>
        <v>19.8</v>
      </c>
      <c r="DL17" s="2"/>
      <c r="DM17" s="2"/>
      <c r="DN17" s="2"/>
      <c r="DO17" s="2"/>
      <c r="DP17" s="78" t="s">
        <v>109</v>
      </c>
      <c r="DQ17" s="79">
        <f>IF(DR7="-",NA(),DR7)</f>
        <v>84.2</v>
      </c>
      <c r="DR17" s="79">
        <f>IF(DS7="-",NA(),DS7)</f>
        <v>82.3</v>
      </c>
      <c r="DS17" s="79">
        <f>IF(DT7="-",NA(),DT7)</f>
        <v>82</v>
      </c>
      <c r="DT17" s="79">
        <f>IF(DU7="-",NA(),DU7)</f>
        <v>84</v>
      </c>
      <c r="DU17" s="79">
        <f>IF(DV7="-",NA(),DV7)</f>
        <v>84.6</v>
      </c>
      <c r="DV17" s="2"/>
      <c r="DW17" s="2"/>
      <c r="DX17" s="2"/>
      <c r="DY17" s="2"/>
      <c r="DZ17" s="78" t="s">
        <v>109</v>
      </c>
      <c r="EA17" s="80">
        <f>IF(EB7="-",NA(),EB7)</f>
        <v>664.57</v>
      </c>
      <c r="EB17" s="80">
        <f>IF(EC7="-",NA(),EC7)</f>
        <v>706.59</v>
      </c>
      <c r="EC17" s="80">
        <f>IF(ED7="-",NA(),ED7)</f>
        <v>737.8</v>
      </c>
      <c r="ED17" s="80">
        <f>IF(EE7="-",NA(),EE7)</f>
        <v>729.08</v>
      </c>
      <c r="EE17" s="80">
        <f>IF(EF7="-",NA(),EF7)</f>
        <v>730.21</v>
      </c>
      <c r="EF17" s="2"/>
      <c r="EG17" s="2"/>
      <c r="EH17" s="2"/>
      <c r="EI17" s="2"/>
      <c r="EJ17" s="78" t="s">
        <v>109</v>
      </c>
      <c r="EK17" s="80">
        <f>IF(EL7="-",NA(),EL7)</f>
        <v>715.94</v>
      </c>
      <c r="EL17" s="80">
        <f>IF(EM7="-",NA(),EM7)</f>
        <v>743.45</v>
      </c>
      <c r="EM17" s="80">
        <f>IF(EN7="-",NA(),EN7)</f>
        <v>805.69</v>
      </c>
      <c r="EN17" s="80">
        <f>IF(EO7="-",NA(),EO7)</f>
        <v>793.42</v>
      </c>
      <c r="EO17" s="80">
        <f>IF(EP7="-",NA(),EP7)</f>
        <v>807.26</v>
      </c>
      <c r="EP17" s="2"/>
      <c r="EQ17" s="2"/>
      <c r="ER17" s="2"/>
      <c r="ES17" s="2"/>
      <c r="ET17" s="78" t="s">
        <v>118</v>
      </c>
      <c r="EU17" s="80">
        <f>IF(EV7="-",NA(),EV7)</f>
        <v>547.34</v>
      </c>
      <c r="EV17" s="80">
        <f>IF(EW7="-",NA(),EW7)</f>
        <v>585.11</v>
      </c>
      <c r="EW17" s="80">
        <f>IF(EX7="-",NA(),EX7)</f>
        <v>640.86</v>
      </c>
      <c r="EX17" s="80">
        <f>IF(EY7="-",NA(),EY7)</f>
        <v>625.23</v>
      </c>
      <c r="EY17" s="80">
        <f>IF(EZ7="-",NA(),EZ7)</f>
        <v>638.24</v>
      </c>
      <c r="EZ17" s="2"/>
      <c r="FA17" s="2"/>
      <c r="FB17" s="2"/>
      <c r="FC17" s="2"/>
      <c r="FD17" s="78" t="s">
        <v>118</v>
      </c>
      <c r="FE17" s="79">
        <f>IF(FF7="-",NA(),FF7)</f>
        <v>20.7</v>
      </c>
      <c r="FF17" s="79">
        <f>IF(FG7="-",NA(),FG7)</f>
        <v>20.8</v>
      </c>
      <c r="FG17" s="79">
        <f>IF(FH7="-",NA(),FH7)</f>
        <v>22</v>
      </c>
      <c r="FH17" s="79">
        <f>IF(FI7="-",NA(),FI7)</f>
        <v>21.6</v>
      </c>
      <c r="FI17" s="79">
        <f>IF(FJ7="-",NA(),FJ7)</f>
        <v>21.3</v>
      </c>
      <c r="FJ17" s="2"/>
      <c r="FK17" s="2"/>
      <c r="FL17" s="2"/>
      <c r="FM17" s="2"/>
    </row>
    <row r="18" spans="8:169" ht="13.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101</v>
      </c>
      <c r="AL18" s="79">
        <f>IF(AM7="-",NA(),AM7)</f>
        <v>103.3</v>
      </c>
      <c r="AM18" s="79">
        <f>IF(AN7="-",NA(),AN7)</f>
        <v>101.5</v>
      </c>
      <c r="AN18" s="79">
        <f>IF(AO7="-",NA(),AO7)</f>
        <v>100.9</v>
      </c>
      <c r="AO18" s="79">
        <f>IF(AP7="-",NA(),AP7)</f>
        <v>100.5</v>
      </c>
      <c r="AP18" s="2"/>
      <c r="AQ18" s="2"/>
      <c r="AR18" s="2"/>
      <c r="AS18" s="2"/>
      <c r="AT18" s="2"/>
      <c r="AU18" s="78" t="s">
        <v>113</v>
      </c>
      <c r="AV18" s="79">
        <f>IF(BB7="-",NA(),BB7)</f>
        <v>93.3</v>
      </c>
      <c r="AW18" s="79">
        <f>IF(BC7="-",NA(),BC7)</f>
        <v>95.5</v>
      </c>
      <c r="AX18" s="79">
        <f>IF(BD7="-",NA(),BD7)</f>
        <v>94.2</v>
      </c>
      <c r="AY18" s="79">
        <f>IF(BE7="-",NA(),BE7)</f>
        <v>94</v>
      </c>
      <c r="AZ18" s="79">
        <f>IF(BF7="-",NA(),BF7)</f>
        <v>93.2</v>
      </c>
      <c r="BA18" s="2"/>
      <c r="BB18" s="2"/>
      <c r="BC18" s="2"/>
      <c r="BD18" s="2"/>
      <c r="BE18" s="2"/>
      <c r="BF18" s="78" t="s">
        <v>112</v>
      </c>
      <c r="BG18" s="79">
        <f>IF(BM7="-",NA(),BM7)</f>
        <v>96.5</v>
      </c>
      <c r="BH18" s="79">
        <f>IF(BN7="-",NA(),BN7)</f>
        <v>97.7</v>
      </c>
      <c r="BI18" s="79">
        <f>IF(BO7="-",NA(),BO7)</f>
        <v>100</v>
      </c>
      <c r="BJ18" s="79">
        <f>IF(BP7="-",NA(),BP7)</f>
        <v>156.7</v>
      </c>
      <c r="BK18" s="79">
        <f>IF(BQ7="-",NA(),BQ7)</f>
        <v>155.3</v>
      </c>
      <c r="BL18" s="2"/>
      <c r="BM18" s="2"/>
      <c r="BN18" s="2"/>
      <c r="BO18" s="2"/>
      <c r="BP18" s="2"/>
      <c r="BQ18" s="78" t="s">
        <v>112</v>
      </c>
      <c r="BR18" s="79">
        <f>IF(BX7="-",NA(),BX7)</f>
        <v>102.5</v>
      </c>
      <c r="BS18" s="79">
        <f>IF(BY7="-",NA(),BY7)</f>
        <v>90.4</v>
      </c>
      <c r="BT18" s="79">
        <f>IF(BZ7="-",NA(),BZ7)</f>
        <v>86.1</v>
      </c>
      <c r="BU18" s="79">
        <f>IF(CA7="-",NA(),CA7)</f>
        <v>62.9</v>
      </c>
      <c r="BV18" s="79">
        <f>IF(CB7="-",NA(),CB7)</f>
        <v>34.8</v>
      </c>
      <c r="BW18" s="2"/>
      <c r="BX18" s="2"/>
      <c r="BY18" s="2"/>
      <c r="BZ18" s="2"/>
      <c r="CA18" s="2"/>
      <c r="CB18" s="81" t="s">
        <v>110</v>
      </c>
      <c r="CC18" s="79">
        <f>IF(CC11="-",NA(),CC11)</f>
        <v>12.3</v>
      </c>
      <c r="CD18" s="79">
        <f>IF(CD11="-",NA(),CD11)</f>
        <v>12</v>
      </c>
      <c r="CE18" s="79">
        <f>IF(CE11="-",NA(),CE11)</f>
        <v>15.5</v>
      </c>
      <c r="CF18" s="79">
        <f>IF(CF11="-",NA(),CF11)</f>
        <v>13.8</v>
      </c>
      <c r="CG18" s="79">
        <f>IF(CG11="-",NA(),CG11)</f>
        <v>15.2</v>
      </c>
      <c r="CH18" s="2"/>
      <c r="CI18" s="2"/>
      <c r="CJ18" s="2"/>
      <c r="CK18" s="2"/>
      <c r="CL18" s="2"/>
      <c r="CM18" s="2"/>
      <c r="CN18" s="2"/>
      <c r="CO18" s="2"/>
      <c r="CP18" s="2"/>
      <c r="CQ18" s="2"/>
      <c r="CR18" s="2"/>
      <c r="CS18" s="2"/>
      <c r="CT18" s="2"/>
      <c r="CU18" s="2"/>
      <c r="CV18" s="78" t="s">
        <v>113</v>
      </c>
      <c r="CW18" s="79">
        <f>IF(DC7="-",NA(),DC7)</f>
        <v>8.7</v>
      </c>
      <c r="CX18" s="79">
        <f>IF(DD7="-",NA(),DD7)</f>
        <v>7.7</v>
      </c>
      <c r="CY18" s="79">
        <f>IF(DE7="-",NA(),DE7)</f>
        <v>8.1</v>
      </c>
      <c r="CZ18" s="79">
        <f>IF(DF7="-",NA(),DF7)</f>
        <v>8</v>
      </c>
      <c r="DA18" s="79">
        <f>IF(DG7="-",NA(),DG7)</f>
        <v>8</v>
      </c>
      <c r="DB18" s="2"/>
      <c r="DC18" s="2"/>
      <c r="DD18" s="2"/>
      <c r="DE18" s="2"/>
      <c r="DF18" s="78" t="s">
        <v>112</v>
      </c>
      <c r="DG18" s="79">
        <f>IF(DM7="-",NA(),DM7)</f>
        <v>30.9</v>
      </c>
      <c r="DH18" s="79">
        <f>IF(DN7="-",NA(),DN7)</f>
        <v>27</v>
      </c>
      <c r="DI18" s="79">
        <f>IF(DO7="-",NA(),DO7)</f>
        <v>22.5</v>
      </c>
      <c r="DJ18" s="79">
        <f>IF(DP7="-",NA(),DP7)</f>
        <v>21.9</v>
      </c>
      <c r="DK18" s="79">
        <f>IF(DQ7="-",NA(),DQ7)</f>
        <v>23.3</v>
      </c>
      <c r="DL18" s="2"/>
      <c r="DM18" s="2"/>
      <c r="DN18" s="2"/>
      <c r="DO18" s="2"/>
      <c r="DP18" s="78" t="s">
        <v>112</v>
      </c>
      <c r="DQ18" s="79">
        <f>IF(DW7="-",NA(),DW7)</f>
        <v>79.3</v>
      </c>
      <c r="DR18" s="79">
        <f>IF(DX7="-",NA(),DX7)</f>
        <v>78.9</v>
      </c>
      <c r="DS18" s="79">
        <f>IF(DY7="-",NA(),DY7)</f>
        <v>78.4</v>
      </c>
      <c r="DT18" s="79">
        <f>IF(DZ7="-",NA(),DZ7)</f>
        <v>77.8</v>
      </c>
      <c r="DU18" s="79">
        <f>IF(EA7="-",NA(),EA7)</f>
        <v>77.4</v>
      </c>
      <c r="DV18" s="2"/>
      <c r="DW18" s="2"/>
      <c r="DX18" s="2"/>
      <c r="DY18" s="2"/>
      <c r="DZ18" s="78" t="s">
        <v>112</v>
      </c>
      <c r="EA18" s="80">
        <f>IF(EG7="-",NA(),EG7)</f>
        <v>486.02</v>
      </c>
      <c r="EB18" s="80">
        <f>IF(EH7="-",NA(),EH7)</f>
        <v>495.21</v>
      </c>
      <c r="EC18" s="80">
        <f>IF(EI7="-",NA(),EI7)</f>
        <v>513.92</v>
      </c>
      <c r="ED18" s="80">
        <f>IF(EJ7="-",NA(),EJ7)</f>
        <v>527.42</v>
      </c>
      <c r="EE18" s="80">
        <f>IF(EK7="-",NA(),EK7)</f>
        <v>575.61</v>
      </c>
      <c r="EF18" s="2"/>
      <c r="EG18" s="2"/>
      <c r="EH18" s="2"/>
      <c r="EI18" s="2"/>
      <c r="EJ18" s="78" t="s">
        <v>112</v>
      </c>
      <c r="EK18" s="80">
        <f>IF(EQ7="-",NA(),EQ7)</f>
        <v>482.53</v>
      </c>
      <c r="EL18" s="80">
        <f>IF(ER7="-",NA(),ER7)</f>
        <v>483.53</v>
      </c>
      <c r="EM18" s="80">
        <f>IF(ES7="-",NA(),ES7)</f>
        <v>498.33</v>
      </c>
      <c r="EN18" s="80">
        <f>IF(ET7="-",NA(),ET7)</f>
        <v>522.02</v>
      </c>
      <c r="EO18" s="80">
        <f>IF(EU7="-",NA(),EU7)</f>
        <v>549.91</v>
      </c>
      <c r="EP18" s="2"/>
      <c r="EQ18" s="2"/>
      <c r="ER18" s="2"/>
      <c r="ES18" s="2"/>
      <c r="ET18" s="78" t="s">
        <v>112</v>
      </c>
      <c r="EU18" s="80">
        <f>IF(FA7="-",NA(),FA7)</f>
        <v>258.69</v>
      </c>
      <c r="EV18" s="80">
        <f>IF(FB7="-",NA(),FB7)</f>
        <v>263.58</v>
      </c>
      <c r="EW18" s="80">
        <f>IF(FC7="-",NA(),FC7)</f>
        <v>270.51</v>
      </c>
      <c r="EX18" s="80">
        <f>IF(FD7="-",NA(),FD7)</f>
        <v>278.25</v>
      </c>
      <c r="EY18" s="80">
        <f>IF(FE7="-",NA(),FE7)</f>
        <v>292.81</v>
      </c>
      <c r="EZ18" s="2"/>
      <c r="FA18" s="2"/>
      <c r="FB18" s="2"/>
      <c r="FC18" s="2"/>
      <c r="FD18" s="78" t="s">
        <v>112</v>
      </c>
      <c r="FE18" s="79">
        <f>IF(FK7="-",NA(),FK7)</f>
        <v>17.4</v>
      </c>
      <c r="FF18" s="79">
        <f>IF(FL7="-",NA(),FL7)</f>
        <v>17.7</v>
      </c>
      <c r="FG18" s="79">
        <f>IF(FM7="-",NA(),FM7)</f>
        <v>18</v>
      </c>
      <c r="FH18" s="79">
        <f>IF(FN7="-",NA(),FN7)</f>
        <v>18.4</v>
      </c>
      <c r="FI18" s="79">
        <f>IF(FO7="-",NA(),FO7)</f>
        <v>18.3</v>
      </c>
      <c r="FJ18" s="2"/>
      <c r="FK18" s="2"/>
      <c r="FL18" s="2"/>
      <c r="FM18" s="2"/>
    </row>
    <row r="19" spans="8:169" ht="13.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102.8</v>
      </c>
      <c r="AL19" s="79">
        <f>IF(AR7="-",NA(),AR7)</f>
        <v>104.1</v>
      </c>
      <c r="AM19" s="79">
        <f>IF(AS7="-",NA(),AS7)</f>
        <v>103.5</v>
      </c>
      <c r="AN19" s="79">
        <f>IF(AT7="-",NA(),AT7)</f>
        <v>103.3</v>
      </c>
      <c r="AO19" s="79">
        <f>IF(AU7="-",NA(),AU7)</f>
        <v>102.4</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aca="true" t="shared" si="4" ref="CC19:CG21">IF(CC12="-",NA(),CC12)</f>
        <v>160.3</v>
      </c>
      <c r="CD19" s="79">
        <f t="shared" si="4"/>
        <v>159</v>
      </c>
      <c r="CE19" s="79">
        <f t="shared" si="4"/>
        <v>160.1</v>
      </c>
      <c r="CF19" s="79">
        <f t="shared" si="4"/>
        <v>154.4</v>
      </c>
      <c r="CG19" s="79">
        <f t="shared" si="4"/>
        <v>153.7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ht="13.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$AV$7</f>
        <v>100</v>
      </c>
      <c r="AL20" s="82">
        <f>$AV$7</f>
        <v>100</v>
      </c>
      <c r="AM20" s="82">
        <f>$AV$7</f>
        <v>100</v>
      </c>
      <c r="AN20" s="82">
        <f>$AV$7</f>
        <v>100</v>
      </c>
      <c r="AO20" s="82">
        <f>$AV$7</f>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4"/>
        <v>15.7</v>
      </c>
      <c r="CD20" s="79">
        <f t="shared" si="4"/>
        <v>13.6</v>
      </c>
      <c r="CE20" s="79">
        <f t="shared" si="4"/>
        <v>14.6</v>
      </c>
      <c r="CF20" s="79">
        <f t="shared" si="4"/>
        <v>14.5</v>
      </c>
      <c r="CG20" s="79">
        <f t="shared" si="4"/>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ht="13.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4"/>
        <v>181.8</v>
      </c>
      <c r="CD21" s="79">
        <f t="shared" si="4"/>
        <v>177.3</v>
      </c>
      <c r="CE21" s="79">
        <f t="shared" si="4"/>
        <v>180</v>
      </c>
      <c r="CF21" s="79">
        <f t="shared" si="4"/>
        <v>180.1</v>
      </c>
      <c r="CG21" s="79">
        <f t="shared" si="4"/>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36:41" ht="13.5">
      <c r="AJ22" s="2"/>
      <c r="AK22" s="2"/>
      <c r="AL22" s="2"/>
      <c r="AM22" s="2"/>
      <c r="AN22" s="2"/>
      <c r="AO22"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Shiso12</cp:lastModifiedBy>
  <cp:lastPrinted>2020-01-28T01:54:36Z</cp:lastPrinted>
  <dcterms:created xsi:type="dcterms:W3CDTF">2019-12-05T07:12:50Z</dcterms:created>
  <dcterms:modified xsi:type="dcterms:W3CDTF">2020-03-05T00:37:28Z</dcterms:modified>
  <cp:category/>
  <cp:version/>
  <cp:contentType/>
  <cp:contentStatus/>
</cp:coreProperties>
</file>